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0" yWindow="500" windowWidth="11100" windowHeight="16480" activeTab="0"/>
  </bookViews>
  <sheets>
    <sheet name="Functional Evaluation Criteria" sheetId="1" r:id="rId1"/>
  </sheets>
  <definedNames>
    <definedName name="_xlnm.Print_Area" localSheetId="0">'Functional Evaluation Criteria'!$B$7:$Z$61</definedName>
  </definedNames>
  <calcPr fullCalcOnLoad="1"/>
</workbook>
</file>

<file path=xl/sharedStrings.xml><?xml version="1.0" encoding="utf-8"?>
<sst xmlns="http://schemas.openxmlformats.org/spreadsheetml/2006/main" count="138" uniqueCount="122">
  <si>
    <t>Do Not Meet</t>
  </si>
  <si>
    <t>MAX</t>
  </si>
  <si>
    <t>Not applicable</t>
  </si>
  <si>
    <t>NOT MEET</t>
  </si>
  <si>
    <t>Partial Meet</t>
  </si>
  <si>
    <t>PARTIAL MEET</t>
  </si>
  <si>
    <t>Meet</t>
  </si>
  <si>
    <t>MEET</t>
  </si>
  <si>
    <t>X</t>
  </si>
  <si>
    <t>Weighting</t>
  </si>
  <si>
    <t>TOTAL WEIGHTING</t>
  </si>
  <si>
    <t>TOTAL</t>
  </si>
  <si>
    <t>RECOMMENDED</t>
  </si>
  <si>
    <t>NOT RECOMMENDED</t>
  </si>
  <si>
    <t>RE-EVALUATE</t>
  </si>
  <si>
    <t>Final Analysis</t>
  </si>
  <si>
    <t>Eskom Comments</t>
  </si>
  <si>
    <t xml:space="preserve"> Rating</t>
  </si>
  <si>
    <t>Partial Meet (small gap)</t>
  </si>
  <si>
    <t xml:space="preserve">Partial Meet (large gap) </t>
  </si>
  <si>
    <t>0-49</t>
  </si>
  <si>
    <t>% Score</t>
  </si>
  <si>
    <t>% Rating</t>
  </si>
  <si>
    <t>70-100</t>
  </si>
  <si>
    <t>60-69</t>
  </si>
  <si>
    <t>50-59</t>
  </si>
  <si>
    <t>Criteria</t>
  </si>
  <si>
    <t>Requirement</t>
  </si>
  <si>
    <t>Deliverable</t>
  </si>
  <si>
    <t xml:space="preserve">Demonstrate implementation of reviews to measure process effectiveness and opportunities for improvement with respect to  quality management. </t>
  </si>
  <si>
    <t xml:space="preserve">Demonstrate implementation of non-conformance, deviation and concession process, including disposition with provisions for customer notification and acceptance. </t>
  </si>
  <si>
    <t xml:space="preserve">Demonstrate that measures exist to control internal and external interfaces to the organisation and that adequate oversight measures are implemented.  </t>
  </si>
  <si>
    <t xml:space="preserve">Demonstrate that adequate measures are in place to ensure that audit results and corrective actions are being resolved satisfactorily and are closed out within agreed timeline. </t>
  </si>
  <si>
    <t>The returnable is the maintained documented information or method statement demonstrating criteria implementation.</t>
  </si>
  <si>
    <t xml:space="preserve">Demonstrate management responsibility with respect to leadership: 
1: organisational structure to show roles,  reporting lines and authority.
2: business plan, strategic direction, objectives, performance indicators and targets to show the level of performance is accomplished. 
</t>
  </si>
  <si>
    <t xml:space="preserve">Demonstrate that measures exist to control externally provided processes, products and service as well as that adequate oversight measures have been implemented.  </t>
  </si>
  <si>
    <t>The returnable is the maintained documented information or method statement demonstrating criteria implementation, e.g. process and criteria for the evaluation, selection, monitoring of performance, and re-evaluation of external providers as well as verification of purchased products and services.</t>
  </si>
  <si>
    <t>Demonstrate management commitment and accountability with respect to the achievement of QMS objectives.   Provide evidence  that the management review process ensures that the Quality Management System is suitable and effective with respect  to quality.</t>
  </si>
  <si>
    <t>Demonstrate that change control process is managed in the organization on areas such as the company structure, staffing levels and resources that can adversely affect quality.</t>
  </si>
  <si>
    <t xml:space="preserve">COMPILED BY:               REVIEWED BY:  </t>
  </si>
  <si>
    <t>Suppliers Response</t>
  </si>
  <si>
    <t>100% - Example of SHE file provided for similar project
66% - Example of SHE file provided for minor project
0% - No SHE file example provided</t>
  </si>
  <si>
    <t>Proof of high quality drawing capabilities in tender document</t>
  </si>
  <si>
    <t>1. SAFETY</t>
  </si>
  <si>
    <t>2. PROJECT TEAM STRENGH</t>
  </si>
  <si>
    <t>Evaluate contractor in-house capability, and sub-contracted capabilities, whom shall remain available on completion of project to support maintenance team.</t>
  </si>
  <si>
    <t xml:space="preserve">Review of previous quality concerns, delays etc. and response to these issues </t>
  </si>
  <si>
    <t>Show how classified documentation shall be controlled and finalised through the life of the project.</t>
  </si>
  <si>
    <t>Brief methodology statements in terms of how the tenderer is planning to meet the controlled documentation requirements as set out for KOU.</t>
  </si>
  <si>
    <t>Management, control and supervision plan for sub  contractors</t>
  </si>
  <si>
    <t>3. COMPANY PROFILE</t>
  </si>
  <si>
    <r>
      <t xml:space="preserve">Brief methodology statements in terms of how the tenderer is planning to meet the engineering, quality, manufacturing and testing requirements specified in the TRS. </t>
    </r>
    <r>
      <rPr>
        <sz val="11"/>
        <color indexed="8"/>
        <rFont val="Arial Unicode MS"/>
        <family val="2"/>
      </rPr>
      <t>Compliance matrix provided.</t>
    </r>
  </si>
  <si>
    <t>4. TECHNICAL PROPOSAL</t>
  </si>
  <si>
    <t xml:space="preserve">Demonstrate through examples an electronic or manual tracking system </t>
  </si>
  <si>
    <t>5. QUALITY</t>
  </si>
  <si>
    <t>4.1 LONG TERM SPARES AVAILABILITY AND SUPPLY</t>
  </si>
  <si>
    <t>4.2 PROVEN DESIGN PACKAGE COMPILATION CAPABILITIES</t>
  </si>
  <si>
    <t>4.3COMPETENT AT COMPILING AND DELIVERING QUALITY TRAINING WITH TRAINING MATERIAL</t>
  </si>
  <si>
    <t>4.4MEETING TRS REQUIREMENTS</t>
  </si>
  <si>
    <t xml:space="preserve">5.1 QUALITY MANAGEMENT SYSTEM (QMS) </t>
  </si>
  <si>
    <t>5.2 QUALITY PLANNING</t>
  </si>
  <si>
    <t>5.3 MANAGEMENT RESPONSIBILITY</t>
  </si>
  <si>
    <t>5.4 MONITORING</t>
  </si>
  <si>
    <t>3.1 POST INSTALLATION ENGINEERING TEAM WITH CAPABILITES AND AVAILABILITY</t>
  </si>
  <si>
    <t>3.3 SUCCESS OF PREVIOUS SIMILAR PROJECTS AT A SIMILAR INDUSTRIAL TYPE ENVIRONMENT</t>
  </si>
  <si>
    <t>3.4 MANAGEMENT SYSTEM TO MANAGE THE TECHNICAL REQUIREMENTS THROUGH THE LIFE OF THE PROJECT</t>
  </si>
  <si>
    <t>3.5 CONTROL OF CLASSIFIED DOCUMENTATION</t>
  </si>
  <si>
    <t>3.6 PLAN AND STRATEGY FOR SUB CONTRACTOR MANAGEMENT</t>
  </si>
  <si>
    <t>2.1 INSTALLATION PHASE TECHNICIANS/ENGINEERS QUALIFICATIONS &amp; EXPERIENCE WITH SIMILAR WORK</t>
  </si>
  <si>
    <t>2.2 ADDITIONAL TECHNICAL SUPPORT</t>
  </si>
  <si>
    <t>2.3 CAD DRAWING CAPABILITY</t>
  </si>
  <si>
    <t>2.4 CAD DRAFTING TEAM CAPABILITIES</t>
  </si>
  <si>
    <t>1.1 SAFETY MANAGEMENT</t>
  </si>
  <si>
    <t>Demonstrate by providing specified CAD drawing computer package, with high quality examples provided in the tender document.</t>
  </si>
  <si>
    <t>Brienf statement listing verifiable references for similar projects</t>
  </si>
  <si>
    <t>Brief methodology statements in terms of how the tenderer handles warranties and guarentees.</t>
  </si>
  <si>
    <t>Brief methodology statements in terms of how the tenderer is planning to meet the support requirement on completion of the project.</t>
  </si>
  <si>
    <t>Brief methodology statement to be provided with relevant brief CVs for consideration</t>
  </si>
  <si>
    <t>Brief methodology statement to be provided in order to evaluate the support included in base offer</t>
  </si>
  <si>
    <t xml:space="preserve">Evaluate the contractor's technical support for the creation of procedures, post installation support, maintenance support </t>
  </si>
  <si>
    <t xml:space="preserve">Evaluate the contractor's in-house capability for a CAD drafting team by providing proof of brief CV's </t>
  </si>
  <si>
    <t>Evaluate the contractor's capability regarding the requirement for ECSA registered engineers / technologists to form part of the team, with brief CV's submitted for consideration</t>
  </si>
  <si>
    <t>Brief methodology statements in terms of how the tenderer will manage, control and supervise any subcontractors that they will use during the life of this project.</t>
  </si>
  <si>
    <t>Demonstrate through examples proven capabilites with the compilation of detailed design packages as required by Eskom.</t>
  </si>
  <si>
    <t>2. PROJECT TEAM STRENGTH</t>
  </si>
  <si>
    <t>Brief methodology statement describing how technical requirements are tracked through the life of the project, with deviations, and with examples to be provided in the tender document</t>
  </si>
  <si>
    <t>Brief methodology statements, with the required plan, in terms of how the tenderer is planning to meet the long term spares availability and supply requirement</t>
  </si>
  <si>
    <t>3.2 WARRANTIES AND GUARANTEES MANAGEMENT</t>
  </si>
  <si>
    <t>Process for handling warranties and guarantees. Listing of proposed warranties and guarantees for proposed equipment, as well as starting date for warranties and guarantees.</t>
  </si>
  <si>
    <t>Demonstrate through a proposed life expectancy plan</t>
  </si>
  <si>
    <t>Letter of good standing,  Certificate of compliance and SHE policy.</t>
  </si>
  <si>
    <t>Example of Baseline Risk Assessment and Method statement used on
similar major projects</t>
  </si>
  <si>
    <t xml:space="preserve">Provide the follwing apointments: Chief executive officer (16.2), Safety officer with SACPCMP registration(CR 8,5), Accident investigation GAR 9 (2). Risk Assessor 9(1) </t>
  </si>
  <si>
    <t>1.1.1 Evaluate contractors ability to compile a SHE file as required for this project - and related to the works</t>
  </si>
  <si>
    <t>1.1.2 Baseline Risk Assessment and Method statement provided-and related to works</t>
  </si>
  <si>
    <t>1.1.3 Compliance to a Safety, Health and Environment (SHE)</t>
  </si>
  <si>
    <t>1.1.4 Proposed high level Health and Safety Plan for Modification through the QMS.</t>
  </si>
  <si>
    <t>Provide an example of a Rigging and Lifting Fall Protection Plan used on similar high rik projects</t>
  </si>
  <si>
    <t xml:space="preserve">SHE file as per KOU Non- Construction Activity SHE File Compliance Checklist Provided  - inclusive of the documentation stated in 1.1.2 - 1.1.6 below as a minimum for review </t>
  </si>
  <si>
    <t>1.1.6 Rigging and Lifting Plan</t>
  </si>
  <si>
    <t>Evaluate contractor in-house capability, and sub-contractor capability regarding experience with similar projects, years of experience with design / integration / installation work</t>
  </si>
  <si>
    <t>High level Health and Safety plan provided - and related to works, which also includes COVID-19 Pandemic requirements as per Disaster Management Act No. 57 of 2002</t>
  </si>
  <si>
    <t>1.1.5 Organogram as per legal Apointments and legal apointment with competency certificates</t>
  </si>
  <si>
    <t>Demonstrate through examples with related training program for the life of the project</t>
  </si>
  <si>
    <t>Brief methodology statements, with supported examples, proving the tenderer's capability of compiling a detailed, integrated design document</t>
  </si>
  <si>
    <t>Brief methodology statements, with supported examples, proving the tenderer's capability of compiling training material and providing proper training to the various groups as stated in the requirements. Supporting brief CV's to be provided.</t>
  </si>
  <si>
    <t xml:space="preserve">Tenderer's technical proposal meets TRS requirements </t>
  </si>
  <si>
    <t xml:space="preserve">Functional  Evaluation Criteria for Plant Enquiry No: KBG2056         </t>
  </si>
  <si>
    <r>
      <t>T</t>
    </r>
    <r>
      <rPr>
        <sz val="9"/>
        <rFont val="Arial"/>
        <family val="2"/>
      </rPr>
      <t>he scoring of the Functional Evaluation Criteria is conducted as follows:
A supplier is given a score in each of the sub-categories. These sub-categories are requirements detailed in the specification or contract. Scores are allocated as follows:
0 - 0% -    Does not meet 
1 - 50% -  Partial meet (Large gap) 
2 - 75% - Partial Meet (Small gap)
3- 100% - Meet</t>
    </r>
    <r>
      <rPr>
        <sz val="9"/>
        <color indexed="10"/>
        <rFont val="Arial"/>
        <family val="2"/>
      </rPr>
      <t xml:space="preserve">
</t>
    </r>
    <r>
      <rPr>
        <sz val="9"/>
        <rFont val="Arial"/>
        <family val="2"/>
      </rPr>
      <t>The overall score for functionality is made up of the technical and quality criteria, whereby technical will score 70% and quality 30%. 
0%    - 79.9% - Not meet
80%   - 100% - Meet</t>
    </r>
  </si>
  <si>
    <t>Demonstrate that the supplier Quality Management System (QMS) meets the requirements of ISO 9001:2015.</t>
  </si>
  <si>
    <t>The returnable is the retained or maintained  documented information for demonstrating criteria implementation. e.g. Internal or external audit report(s) demonstrating level of compliance wrt the requirements of ISO 9001: 2015 or, compliance matrix of suppliers QMS vs the requirements of ISO 9001: 2015.</t>
  </si>
  <si>
    <t>The returnable is the retained or maintained  documented information for demonstrating criteria implementation.                                                                                                                    1: Organogram demonstrating key personnel with their roles                                                                                                                         2: KPI's and latest management review report.</t>
  </si>
  <si>
    <t>The returnable is the retained or maintained documented information or records demonstrating criteria implementation, e.g. Changes have been planned and risk assessment performed to determine potential consequences and impact wrt the integrity of the QMS.</t>
  </si>
  <si>
    <t>The returnable is the latest management review report or proof that the requirement is addressed within the QMS</t>
  </si>
  <si>
    <t>The returnable is the retained (record) documented information demonstrating criteria implementation. E.g. Internal audit or self assessment report or that the requirement is addressed within the QMS.</t>
  </si>
  <si>
    <t>The returnable is the retained (record) or maintained documented information  demonstrating criteria implementation. E.g. Non-conformance report.</t>
  </si>
  <si>
    <t xml:space="preserve">The returnable is the retained (record) documented information   demonstrating criteria implementation. E.g. A corrective action plan accomplished (closed-out) as scheduled. </t>
  </si>
  <si>
    <t>Returnable is an example of a QCP or Quality Project Plan for a similar service or product, identifying sequential operations and indicating inspection and test points (hold and/or witness points) and areas where reports  are required .</t>
  </si>
  <si>
    <t xml:space="preserve">Quality Control Plan (QCP) or Inspection and Test Plan (ITP)  or Quality Plan : A supplier document specifying the work or production activities to be performed  throughout the execution of the product realization works inclusive of test methods, procedures and acceptance criteria.  (238-103 Revision 2, Section 3.2.refers). </t>
  </si>
  <si>
    <t>2.5 TECHNICAL WRITTING CAPABILITIES</t>
  </si>
  <si>
    <t>2.6 ENGINEERING TEAM CAPABILITES FOR THIS TYPE OF PROJECT</t>
  </si>
  <si>
    <t xml:space="preserve">Evaluate the contractor's in-house capability for technical writting by providing proof of brief CV's </t>
  </si>
</sst>
</file>

<file path=xl/styles.xml><?xml version="1.0" encoding="utf-8"?>
<styleSheet xmlns="http://schemas.openxmlformats.org/spreadsheetml/2006/main">
  <numFmts count="42">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R&quot;\ #,##0.00"/>
    <numFmt numFmtId="187" formatCode="0.000"/>
    <numFmt numFmtId="188" formatCode="0.0"/>
    <numFmt numFmtId="189" formatCode="0.00000%"/>
    <numFmt numFmtId="190" formatCode="0.0000%"/>
    <numFmt numFmtId="191" formatCode="0.000%"/>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T&quot;R&quot;\ue\”;\“\T&quot;R&quot;\ue\”;\“\F\a\lse\”"/>
  </numFmts>
  <fonts count="67">
    <font>
      <sz val="10"/>
      <name val="Arial"/>
      <family val="0"/>
    </font>
    <font>
      <u val="single"/>
      <sz val="10"/>
      <color indexed="36"/>
      <name val="Arial"/>
      <family val="2"/>
    </font>
    <font>
      <u val="single"/>
      <sz val="10"/>
      <color indexed="12"/>
      <name val="Arial"/>
      <family val="2"/>
    </font>
    <font>
      <sz val="8"/>
      <name val="Arial"/>
      <family val="2"/>
    </font>
    <font>
      <b/>
      <sz val="8"/>
      <color indexed="9"/>
      <name val="Arial"/>
      <family val="2"/>
    </font>
    <font>
      <sz val="8"/>
      <color indexed="9"/>
      <name val="Arial"/>
      <family val="2"/>
    </font>
    <font>
      <b/>
      <sz val="8"/>
      <name val="Arial"/>
      <family val="2"/>
    </font>
    <font>
      <b/>
      <i/>
      <sz val="8"/>
      <color indexed="9"/>
      <name val="Arial"/>
      <family val="2"/>
    </font>
    <font>
      <b/>
      <i/>
      <sz val="8"/>
      <name val="Arial"/>
      <family val="2"/>
    </font>
    <font>
      <i/>
      <sz val="8"/>
      <name val="Arial"/>
      <family val="2"/>
    </font>
    <font>
      <sz val="8"/>
      <color indexed="8"/>
      <name val="Arial"/>
      <family val="2"/>
    </font>
    <font>
      <b/>
      <sz val="8"/>
      <color indexed="8"/>
      <name val="Arial"/>
      <family val="2"/>
    </font>
    <font>
      <b/>
      <sz val="10"/>
      <name val="Arial"/>
      <family val="2"/>
    </font>
    <font>
      <b/>
      <sz val="10"/>
      <color indexed="9"/>
      <name val="Arial"/>
      <family val="2"/>
    </font>
    <font>
      <b/>
      <i/>
      <sz val="10"/>
      <name val="Arial"/>
      <family val="2"/>
    </font>
    <font>
      <b/>
      <sz val="12"/>
      <color indexed="8"/>
      <name val="Arial"/>
      <family val="2"/>
    </font>
    <font>
      <b/>
      <sz val="14"/>
      <color indexed="10"/>
      <name val="Arial"/>
      <family val="2"/>
    </font>
    <font>
      <b/>
      <sz val="8"/>
      <color indexed="10"/>
      <name val="Arial"/>
      <family val="2"/>
    </font>
    <font>
      <b/>
      <sz val="12"/>
      <name val="Arial"/>
      <family val="2"/>
    </font>
    <font>
      <b/>
      <sz val="20"/>
      <name val="Arial"/>
      <family val="2"/>
    </font>
    <font>
      <sz val="10.5"/>
      <name val="Arial"/>
      <family val="2"/>
    </font>
    <font>
      <b/>
      <sz val="18"/>
      <name val="Arial"/>
      <family val="2"/>
    </font>
    <font>
      <sz val="11"/>
      <color indexed="8"/>
      <name val="Arial Unicode MS"/>
      <family val="2"/>
    </font>
    <font>
      <sz val="11"/>
      <name val="Arial Unicode MS"/>
      <family val="2"/>
    </font>
    <font>
      <sz val="11"/>
      <color indexed="8"/>
      <name val="Arial"/>
      <family val="2"/>
    </font>
    <font>
      <b/>
      <sz val="11"/>
      <color indexed="8"/>
      <name val="Arial"/>
      <family val="2"/>
    </font>
    <font>
      <sz val="9"/>
      <name val="Arial"/>
      <family val="2"/>
    </font>
    <font>
      <sz val="9"/>
      <color indexed="10"/>
      <name val="Arial"/>
      <family val="2"/>
    </font>
    <font>
      <sz val="16"/>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Unicode MS"/>
      <family val="2"/>
    </font>
    <font>
      <sz val="8"/>
      <color theme="0"/>
      <name val="Arial"/>
      <family val="2"/>
    </font>
    <font>
      <sz val="11"/>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2"/>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0"/>
        <bgColor indexed="64"/>
      </patternFill>
    </fill>
    <fill>
      <patternFill patternType="solid">
        <fgColor rgb="FF0000CC"/>
        <bgColor indexed="64"/>
      </patternFill>
    </fill>
    <fill>
      <patternFill patternType="solid">
        <fgColor indexed="47"/>
        <bgColor indexed="64"/>
      </patternFill>
    </fill>
    <fill>
      <patternFill patternType="solid">
        <fgColor rgb="FFCCFFFF"/>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medium"/>
      <bottom style="thin"/>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style="medium"/>
      <top>
        <color indexed="63"/>
      </top>
      <bottom style="thin"/>
    </border>
    <border>
      <left style="thin"/>
      <right style="thin"/>
      <top style="medium"/>
      <bottom>
        <color indexed="63"/>
      </bottom>
    </border>
    <border>
      <left>
        <color indexed="63"/>
      </left>
      <right>
        <color indexed="63"/>
      </right>
      <top style="medium"/>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9">
    <xf numFmtId="0" fontId="0" fillId="0" borderId="0" xfId="0" applyAlignment="1">
      <alignment/>
    </xf>
    <xf numFmtId="0" fontId="3"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horizontal="center"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horizontal="center"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3" fillId="33" borderId="15" xfId="0" applyFont="1" applyFill="1" applyBorder="1" applyAlignment="1" applyProtection="1">
      <alignment vertical="center"/>
      <protection/>
    </xf>
    <xf numFmtId="0" fontId="3" fillId="33" borderId="13" xfId="0" applyFont="1" applyFill="1" applyBorder="1" applyAlignment="1" applyProtection="1">
      <alignment vertical="center"/>
      <protection/>
    </xf>
    <xf numFmtId="0" fontId="3" fillId="33" borderId="16" xfId="0" applyFont="1" applyFill="1" applyBorder="1" applyAlignment="1" applyProtection="1">
      <alignment vertical="center"/>
      <protection/>
    </xf>
    <xf numFmtId="0" fontId="4" fillId="33" borderId="0" xfId="0" applyFont="1" applyFill="1" applyBorder="1" applyAlignment="1" applyProtection="1">
      <alignment horizontal="center" vertical="center" textRotation="90" wrapText="1"/>
      <protection/>
    </xf>
    <xf numFmtId="0" fontId="4" fillId="33" borderId="17" xfId="0" applyFont="1" applyFill="1" applyBorder="1" applyAlignment="1" applyProtection="1">
      <alignment horizontal="center" vertical="center" textRotation="90" wrapText="1"/>
      <protection/>
    </xf>
    <xf numFmtId="9" fontId="6" fillId="0" borderId="11" xfId="61" applyFont="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9" fontId="3" fillId="33" borderId="0" xfId="61" applyFont="1" applyFill="1" applyBorder="1" applyAlignment="1" applyProtection="1">
      <alignment horizontal="center" vertical="center" wrapText="1"/>
      <protection/>
    </xf>
    <xf numFmtId="9" fontId="3" fillId="33" borderId="17" xfId="61" applyFont="1" applyFill="1" applyBorder="1" applyAlignment="1" applyProtection="1">
      <alignment horizontal="center" vertical="center" wrapText="1"/>
      <protection/>
    </xf>
    <xf numFmtId="0" fontId="6" fillId="0" borderId="0" xfId="0"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9" fontId="4" fillId="34" borderId="11"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9" fontId="7" fillId="33" borderId="0" xfId="61" applyFont="1" applyFill="1" applyBorder="1" applyAlignment="1" applyProtection="1">
      <alignment horizontal="center" vertical="center" wrapText="1"/>
      <protection/>
    </xf>
    <xf numFmtId="9" fontId="7" fillId="33" borderId="17" xfId="61" applyFont="1" applyFill="1" applyBorder="1" applyAlignment="1" applyProtection="1">
      <alignment horizontal="center" vertical="center" wrapText="1"/>
      <protection/>
    </xf>
    <xf numFmtId="0" fontId="6" fillId="0" borderId="11" xfId="0" applyFont="1" applyBorder="1" applyAlignment="1" applyProtection="1">
      <alignment vertical="center"/>
      <protection/>
    </xf>
    <xf numFmtId="0" fontId="3" fillId="0" borderId="11" xfId="0" applyFont="1" applyFill="1" applyBorder="1" applyAlignment="1" applyProtection="1">
      <alignment vertical="center"/>
      <protection/>
    </xf>
    <xf numFmtId="9" fontId="6" fillId="0" borderId="11" xfId="61" applyFont="1" applyFill="1" applyBorder="1" applyAlignment="1" applyProtection="1">
      <alignment horizontal="center" vertical="center"/>
      <protection/>
    </xf>
    <xf numFmtId="0" fontId="6" fillId="0" borderId="14" xfId="0" applyFont="1" applyBorder="1" applyAlignment="1" applyProtection="1">
      <alignment vertical="center"/>
      <protection/>
    </xf>
    <xf numFmtId="0" fontId="6" fillId="33" borderId="0" xfId="0" applyFont="1" applyFill="1" applyBorder="1" applyAlignment="1" applyProtection="1">
      <alignment horizontal="center" vertical="center" wrapText="1"/>
      <protection/>
    </xf>
    <xf numFmtId="9" fontId="4" fillId="33" borderId="0" xfId="6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wrapText="1"/>
      <protection/>
    </xf>
    <xf numFmtId="0" fontId="10" fillId="35" borderId="11" xfId="0" applyFont="1" applyFill="1" applyBorder="1" applyAlignment="1" applyProtection="1">
      <alignment vertical="center"/>
      <protection/>
    </xf>
    <xf numFmtId="0" fontId="16" fillId="33" borderId="0" xfId="0" applyFont="1" applyFill="1" applyBorder="1" applyAlignment="1" applyProtection="1">
      <alignment horizontal="center" vertical="center" textRotation="90"/>
      <protection/>
    </xf>
    <xf numFmtId="0" fontId="17" fillId="35" borderId="12"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16" fillId="35" borderId="12" xfId="0" applyFont="1" applyFill="1" applyBorder="1" applyAlignment="1" applyProtection="1">
      <alignment horizontal="center" vertical="center" textRotation="90"/>
      <protection/>
    </xf>
    <xf numFmtId="0" fontId="17" fillId="35" borderId="10"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33" borderId="16" xfId="0" applyFont="1" applyFill="1" applyBorder="1" applyAlignment="1" applyProtection="1">
      <alignment vertical="center"/>
      <protection/>
    </xf>
    <xf numFmtId="9" fontId="13" fillId="34" borderId="18" xfId="61" applyFont="1" applyFill="1" applyBorder="1" applyAlignment="1" applyProtection="1">
      <alignment horizontal="center" vertical="center"/>
      <protection/>
    </xf>
    <xf numFmtId="0" fontId="12" fillId="33" borderId="0" xfId="0" applyFont="1" applyFill="1" applyBorder="1" applyAlignment="1" applyProtection="1">
      <alignment vertical="center"/>
      <protection/>
    </xf>
    <xf numFmtId="9" fontId="13" fillId="33" borderId="0" xfId="61" applyFont="1" applyFill="1" applyBorder="1" applyAlignment="1" applyProtection="1">
      <alignment horizontal="center" vertical="center" wrapText="1"/>
      <protection/>
    </xf>
    <xf numFmtId="192" fontId="13" fillId="33" borderId="0" xfId="61" applyNumberFormat="1" applyFont="1" applyFill="1" applyBorder="1" applyAlignment="1" applyProtection="1">
      <alignment horizontal="center" vertical="center" wrapText="1"/>
      <protection/>
    </xf>
    <xf numFmtId="0" fontId="14" fillId="33" borderId="0" xfId="0" applyFont="1" applyFill="1" applyBorder="1" applyAlignment="1" applyProtection="1">
      <alignment horizontal="center" vertical="center"/>
      <protection/>
    </xf>
    <xf numFmtId="0" fontId="12" fillId="33" borderId="17" xfId="0" applyFont="1" applyFill="1" applyBorder="1" applyAlignment="1" applyProtection="1">
      <alignment vertical="center"/>
      <protection/>
    </xf>
    <xf numFmtId="0" fontId="12" fillId="33" borderId="11" xfId="0" applyFont="1" applyFill="1" applyBorder="1" applyAlignment="1" applyProtection="1">
      <alignment vertical="center"/>
      <protection/>
    </xf>
    <xf numFmtId="9" fontId="13" fillId="34" borderId="11" xfId="61" applyFont="1" applyFill="1" applyBorder="1" applyAlignment="1" applyProtection="1">
      <alignment horizontal="center" vertical="center"/>
      <protection/>
    </xf>
    <xf numFmtId="0" fontId="3" fillId="0" borderId="10" xfId="0" applyFont="1" applyFill="1" applyBorder="1" applyAlignment="1" applyProtection="1">
      <alignment vertical="center"/>
      <protection/>
    </xf>
    <xf numFmtId="0" fontId="6" fillId="0" borderId="11"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192" fontId="3" fillId="0" borderId="10" xfId="0" applyNumberFormat="1" applyFont="1" applyFill="1" applyBorder="1" applyAlignment="1" applyProtection="1">
      <alignment horizontal="center" vertical="center"/>
      <protection/>
    </xf>
    <xf numFmtId="0" fontId="3" fillId="0" borderId="12"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6"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33" borderId="19" xfId="0" applyFont="1" applyFill="1" applyBorder="1" applyAlignment="1" applyProtection="1">
      <alignment vertical="center"/>
      <protection/>
    </xf>
    <xf numFmtId="0" fontId="3" fillId="33" borderId="20"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6" fillId="36" borderId="11" xfId="0" applyFont="1" applyFill="1" applyBorder="1" applyAlignment="1" applyProtection="1">
      <alignment horizontal="center" vertical="center" textRotation="90" wrapText="1"/>
      <protection/>
    </xf>
    <xf numFmtId="0" fontId="6" fillId="0" borderId="11" xfId="0" applyFont="1" applyFill="1" applyBorder="1" applyAlignment="1" applyProtection="1">
      <alignment horizontal="center" vertical="center" wrapText="1"/>
      <protection/>
    </xf>
    <xf numFmtId="9" fontId="3" fillId="0" borderId="12" xfId="0" applyNumberFormat="1" applyFont="1" applyBorder="1" applyAlignment="1" applyProtection="1">
      <alignment vertical="center"/>
      <protection/>
    </xf>
    <xf numFmtId="9" fontId="3" fillId="0" borderId="15" xfId="0" applyNumberFormat="1" applyFont="1" applyBorder="1" applyAlignment="1" applyProtection="1">
      <alignment vertical="center"/>
      <protection/>
    </xf>
    <xf numFmtId="9" fontId="3" fillId="0" borderId="11" xfId="61" applyNumberFormat="1" applyFont="1" applyFill="1" applyBorder="1" applyAlignment="1" applyProtection="1">
      <alignment horizontal="center" vertical="center" wrapText="1"/>
      <protection/>
    </xf>
    <xf numFmtId="9" fontId="7" fillId="34" borderId="11" xfId="61" applyNumberFormat="1" applyFont="1" applyFill="1" applyBorder="1" applyAlignment="1" applyProtection="1">
      <alignment horizontal="center" vertical="center" wrapText="1"/>
      <protection/>
    </xf>
    <xf numFmtId="9" fontId="8" fillId="0" borderId="11" xfId="61" applyNumberFormat="1" applyFont="1" applyFill="1" applyBorder="1" applyAlignment="1" applyProtection="1">
      <alignment horizontal="center" vertical="center" wrapText="1"/>
      <protection/>
    </xf>
    <xf numFmtId="9" fontId="7" fillId="33" borderId="0" xfId="61" applyNumberFormat="1" applyFont="1" applyFill="1" applyBorder="1" applyAlignment="1" applyProtection="1">
      <alignment horizontal="center" vertical="center" wrapText="1"/>
      <protection/>
    </xf>
    <xf numFmtId="9" fontId="16" fillId="35" borderId="10" xfId="0" applyNumberFormat="1" applyFont="1" applyFill="1" applyBorder="1" applyAlignment="1" applyProtection="1">
      <alignment horizontal="center" vertical="center" textRotation="90"/>
      <protection/>
    </xf>
    <xf numFmtId="9" fontId="3" fillId="0" borderId="12" xfId="0" applyNumberFormat="1" applyFont="1" applyFill="1" applyBorder="1" applyAlignment="1" applyProtection="1">
      <alignment horizontal="center" vertical="center"/>
      <protection/>
    </xf>
    <xf numFmtId="9" fontId="3" fillId="0" borderId="15" xfId="0" applyNumberFormat="1" applyFont="1" applyFill="1" applyBorder="1" applyAlignment="1" applyProtection="1">
      <alignment horizontal="center" vertical="center"/>
      <protection/>
    </xf>
    <xf numFmtId="9" fontId="3" fillId="0" borderId="0" xfId="0" applyNumberFormat="1" applyFont="1" applyFill="1" applyBorder="1" applyAlignment="1" applyProtection="1">
      <alignment vertical="center"/>
      <protection/>
    </xf>
    <xf numFmtId="9" fontId="3" fillId="33" borderId="0" xfId="0" applyNumberFormat="1" applyFont="1" applyFill="1" applyBorder="1" applyAlignment="1" applyProtection="1">
      <alignment vertical="center"/>
      <protection/>
    </xf>
    <xf numFmtId="9" fontId="3" fillId="0" borderId="0" xfId="0" applyNumberFormat="1" applyFont="1" applyBorder="1" applyAlignment="1" applyProtection="1">
      <alignment vertical="center"/>
      <protection/>
    </xf>
    <xf numFmtId="0" fontId="18" fillId="33" borderId="0" xfId="0" applyFont="1" applyFill="1" applyBorder="1" applyAlignment="1" applyProtection="1">
      <alignment vertical="center" wrapText="1"/>
      <protection/>
    </xf>
    <xf numFmtId="0" fontId="18" fillId="33" borderId="19" xfId="0" applyFont="1" applyFill="1" applyBorder="1" applyAlignment="1" applyProtection="1">
      <alignment vertical="center" wrapText="1"/>
      <protection/>
    </xf>
    <xf numFmtId="0" fontId="18" fillId="33" borderId="19" xfId="0" applyNumberFormat="1"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0" borderId="12"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19" fillId="37" borderId="10" xfId="0" applyFont="1" applyFill="1" applyBorder="1" applyAlignment="1" applyProtection="1">
      <alignment horizontal="center" vertical="center"/>
      <protection/>
    </xf>
    <xf numFmtId="0" fontId="3" fillId="0" borderId="18" xfId="0" applyFont="1" applyBorder="1" applyAlignment="1" applyProtection="1">
      <alignment vertical="center" wrapText="1"/>
      <protection/>
    </xf>
    <xf numFmtId="49" fontId="3" fillId="0" borderId="18" xfId="0" applyNumberFormat="1" applyFont="1" applyBorder="1" applyAlignment="1" applyProtection="1">
      <alignment vertical="center" wrapText="1"/>
      <protection/>
    </xf>
    <xf numFmtId="49" fontId="3" fillId="0" borderId="18" xfId="0" applyNumberFormat="1" applyFont="1" applyBorder="1" applyAlignment="1" applyProtection="1" quotePrefix="1">
      <alignment vertical="center" wrapText="1"/>
      <protection/>
    </xf>
    <xf numFmtId="49" fontId="4" fillId="34" borderId="11" xfId="0" applyNumberFormat="1" applyFont="1" applyFill="1" applyBorder="1" applyAlignment="1" applyProtection="1">
      <alignment horizontal="center" vertical="center"/>
      <protection/>
    </xf>
    <xf numFmtId="0" fontId="18" fillId="33" borderId="0" xfId="0" applyFont="1" applyFill="1" applyBorder="1" applyAlignment="1" applyProtection="1">
      <alignment horizontal="left" vertical="center" textRotation="90" wrapText="1"/>
      <protection/>
    </xf>
    <xf numFmtId="0" fontId="18" fillId="0" borderId="21" xfId="0" applyFont="1" applyBorder="1" applyAlignment="1" applyProtection="1">
      <alignment horizontal="center" vertical="center"/>
      <protection/>
    </xf>
    <xf numFmtId="9" fontId="6" fillId="36" borderId="0" xfId="0" applyNumberFormat="1" applyFont="1" applyFill="1" applyBorder="1" applyAlignment="1" applyProtection="1">
      <alignment horizontal="center" vertical="center" textRotation="90" wrapText="1"/>
      <protection/>
    </xf>
    <xf numFmtId="0" fontId="0" fillId="0" borderId="0" xfId="0" applyBorder="1" applyAlignment="1" applyProtection="1">
      <alignment horizontal="center" vertical="center" wrapText="1"/>
      <protection/>
    </xf>
    <xf numFmtId="192" fontId="13" fillId="34" borderId="0" xfId="61" applyNumberFormat="1" applyFont="1" applyFill="1" applyBorder="1" applyAlignment="1" applyProtection="1">
      <alignment horizontal="center" vertical="center" wrapText="1"/>
      <protection/>
    </xf>
    <xf numFmtId="9" fontId="3" fillId="0" borderId="0" xfId="0" applyNumberFormat="1" applyFont="1" applyFill="1" applyBorder="1" applyAlignment="1" applyProtection="1">
      <alignment horizontal="center" vertical="center"/>
      <protection/>
    </xf>
    <xf numFmtId="192" fontId="3" fillId="0" borderId="0" xfId="61" applyNumberFormat="1" applyFont="1" applyFill="1" applyBorder="1" applyAlignment="1" applyProtection="1">
      <alignment horizontal="center" vertical="center" wrapText="1"/>
      <protection/>
    </xf>
    <xf numFmtId="0" fontId="3" fillId="38" borderId="0" xfId="0" applyFont="1" applyFill="1" applyBorder="1" applyAlignment="1" applyProtection="1">
      <alignment vertical="center"/>
      <protection/>
    </xf>
    <xf numFmtId="9" fontId="3" fillId="38" borderId="0" xfId="61" applyFont="1" applyFill="1" applyBorder="1" applyAlignment="1" applyProtection="1">
      <alignment vertical="center"/>
      <protection/>
    </xf>
    <xf numFmtId="0" fontId="3" fillId="38" borderId="0" xfId="0" applyFont="1" applyFill="1" applyBorder="1" applyAlignment="1" applyProtection="1">
      <alignment horizontal="center" vertical="center"/>
      <protection/>
    </xf>
    <xf numFmtId="0" fontId="5" fillId="38" borderId="0" xfId="0" applyFont="1" applyFill="1" applyBorder="1" applyAlignment="1" applyProtection="1">
      <alignment horizontal="center" vertical="center" textRotation="90"/>
      <protection/>
    </xf>
    <xf numFmtId="0" fontId="8" fillId="38" borderId="0" xfId="0" applyFont="1" applyFill="1" applyBorder="1" applyAlignment="1" applyProtection="1">
      <alignment horizontal="center" vertical="center"/>
      <protection/>
    </xf>
    <xf numFmtId="0" fontId="6" fillId="38" borderId="0" xfId="0" applyFont="1" applyFill="1" applyBorder="1" applyAlignment="1" applyProtection="1">
      <alignment vertical="center"/>
      <protection/>
    </xf>
    <xf numFmtId="0" fontId="9" fillId="38" borderId="0" xfId="0" applyFont="1" applyFill="1" applyBorder="1" applyAlignment="1" applyProtection="1">
      <alignment horizontal="center" vertical="center"/>
      <protection/>
    </xf>
    <xf numFmtId="0" fontId="12" fillId="38" borderId="0" xfId="0" applyFont="1" applyFill="1" applyBorder="1" applyAlignment="1" applyProtection="1">
      <alignment vertical="center"/>
      <protection/>
    </xf>
    <xf numFmtId="0" fontId="6" fillId="0" borderId="10" xfId="0" applyFont="1" applyBorder="1" applyAlignment="1" applyProtection="1">
      <alignment vertical="center"/>
      <protection/>
    </xf>
    <xf numFmtId="0" fontId="6" fillId="0" borderId="13" xfId="0" applyFont="1" applyBorder="1" applyAlignment="1" applyProtection="1">
      <alignment vertical="center"/>
      <protection/>
    </xf>
    <xf numFmtId="0" fontId="12" fillId="33" borderId="10" xfId="0" applyFont="1" applyFill="1" applyBorder="1" applyAlignment="1" applyProtection="1">
      <alignment vertical="center"/>
      <protection/>
    </xf>
    <xf numFmtId="0" fontId="18" fillId="0" borderId="0" xfId="0" applyFont="1" applyFill="1" applyBorder="1" applyAlignment="1" applyProtection="1">
      <alignment horizontal="center" vertical="top"/>
      <protection/>
    </xf>
    <xf numFmtId="0" fontId="18" fillId="0" borderId="17" xfId="0" applyFont="1" applyFill="1" applyBorder="1" applyAlignment="1" applyProtection="1">
      <alignment horizontal="center" vertical="top"/>
      <protection/>
    </xf>
    <xf numFmtId="0" fontId="20" fillId="0" borderId="12" xfId="0" applyFont="1" applyBorder="1" applyAlignment="1" applyProtection="1">
      <alignment horizontal="left" vertical="center" wrapText="1"/>
      <protection locked="0"/>
    </xf>
    <xf numFmtId="192" fontId="3" fillId="0" borderId="11" xfId="61" applyNumberFormat="1" applyFont="1" applyFill="1" applyBorder="1" applyAlignment="1" applyProtection="1">
      <alignment horizontal="center" vertical="center" wrapText="1"/>
      <protection/>
    </xf>
    <xf numFmtId="9" fontId="16" fillId="35" borderId="11" xfId="0" applyNumberFormat="1" applyFont="1" applyFill="1" applyBorder="1" applyAlignment="1" applyProtection="1">
      <alignment horizontal="center" vertical="center" textRotation="90"/>
      <protection/>
    </xf>
    <xf numFmtId="192" fontId="13" fillId="34" borderId="11" xfId="61" applyNumberFormat="1" applyFont="1" applyFill="1" applyBorder="1" applyAlignment="1" applyProtection="1">
      <alignment horizontal="center" vertical="center" wrapText="1"/>
      <protection/>
    </xf>
    <xf numFmtId="9" fontId="6" fillId="0" borderId="11" xfId="61" applyNumberFormat="1" applyFont="1" applyFill="1" applyBorder="1" applyAlignment="1" applyProtection="1">
      <alignment horizontal="center" vertical="center" wrapText="1"/>
      <protection/>
    </xf>
    <xf numFmtId="0" fontId="13" fillId="34" borderId="10" xfId="0" applyFont="1" applyFill="1" applyBorder="1" applyAlignment="1" applyProtection="1">
      <alignment horizontal="left" vertical="center" wrapText="1"/>
      <protection/>
    </xf>
    <xf numFmtId="192" fontId="13" fillId="34" borderId="12" xfId="61" applyNumberFormat="1" applyFont="1" applyFill="1" applyBorder="1" applyAlignment="1" applyProtection="1">
      <alignment horizontal="center" vertical="center" wrapText="1"/>
      <protection/>
    </xf>
    <xf numFmtId="192" fontId="13" fillId="34" borderId="10" xfId="61" applyNumberFormat="1" applyFont="1" applyFill="1" applyBorder="1" applyAlignment="1" applyProtection="1">
      <alignment horizontal="center" vertical="center" wrapText="1"/>
      <protection/>
    </xf>
    <xf numFmtId="0" fontId="22" fillId="0" borderId="18" xfId="57" applyFont="1" applyFill="1" applyBorder="1" applyAlignment="1">
      <alignment horizontal="left" vertical="center" wrapText="1"/>
      <protection/>
    </xf>
    <xf numFmtId="0" fontId="23" fillId="0" borderId="11" xfId="57" applyFont="1" applyFill="1" applyBorder="1" applyAlignment="1">
      <alignment horizontal="left" vertical="center" wrapText="1"/>
      <protection/>
    </xf>
    <xf numFmtId="0" fontId="22" fillId="0" borderId="11" xfId="57" applyFont="1" applyFill="1" applyBorder="1" applyAlignment="1">
      <alignment horizontal="left" vertical="center" wrapText="1"/>
      <protection/>
    </xf>
    <xf numFmtId="0" fontId="23" fillId="0" borderId="11" xfId="57" applyFont="1" applyFill="1" applyBorder="1" applyAlignment="1" applyProtection="1">
      <alignment horizontal="left" vertical="center" wrapText="1"/>
      <protection/>
    </xf>
    <xf numFmtId="9" fontId="6" fillId="0" borderId="18" xfId="61" applyFont="1" applyBorder="1" applyAlignment="1" applyProtection="1">
      <alignment horizontal="center" vertical="center"/>
      <protection/>
    </xf>
    <xf numFmtId="0" fontId="3" fillId="0" borderId="18" xfId="0" applyFont="1" applyBorder="1" applyAlignment="1" applyProtection="1">
      <alignment horizontal="center" vertical="center" wrapText="1"/>
      <protection/>
    </xf>
    <xf numFmtId="192" fontId="3" fillId="0" borderId="18" xfId="61" applyNumberFormat="1" applyFont="1" applyFill="1" applyBorder="1" applyAlignment="1" applyProtection="1">
      <alignment horizontal="center" vertical="center" wrapText="1"/>
      <protection/>
    </xf>
    <xf numFmtId="0" fontId="22" fillId="0" borderId="22" xfId="57" applyFont="1" applyFill="1" applyBorder="1" applyAlignment="1">
      <alignment horizontal="left" vertical="center" wrapText="1"/>
      <protection/>
    </xf>
    <xf numFmtId="0" fontId="3" fillId="0" borderId="22" xfId="0" applyFont="1" applyBorder="1" applyAlignment="1" applyProtection="1">
      <alignment vertical="center" wrapText="1"/>
      <protection/>
    </xf>
    <xf numFmtId="49" fontId="3" fillId="0" borderId="22" xfId="0" applyNumberFormat="1" applyFont="1" applyBorder="1" applyAlignment="1" applyProtection="1">
      <alignment vertical="center" wrapText="1"/>
      <protection/>
    </xf>
    <xf numFmtId="9" fontId="6" fillId="0" borderId="22" xfId="61" applyFont="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3" fillId="0" borderId="22" xfId="0" applyFont="1" applyBorder="1" applyAlignment="1" applyProtection="1">
      <alignment horizontal="center" vertical="center" wrapText="1"/>
      <protection/>
    </xf>
    <xf numFmtId="192" fontId="3" fillId="0" borderId="22" xfId="61" applyNumberFormat="1" applyFont="1" applyFill="1" applyBorder="1" applyAlignment="1" applyProtection="1">
      <alignment horizontal="center" vertical="center" wrapText="1"/>
      <protection/>
    </xf>
    <xf numFmtId="9" fontId="3" fillId="33" borderId="23" xfId="61" applyFont="1" applyFill="1" applyBorder="1" applyAlignment="1" applyProtection="1">
      <alignment horizontal="center" vertical="center" wrapText="1"/>
      <protection/>
    </xf>
    <xf numFmtId="0" fontId="22" fillId="0" borderId="24" xfId="57" applyFont="1" applyFill="1" applyBorder="1" applyAlignment="1">
      <alignment vertical="center" wrapText="1"/>
      <protection/>
    </xf>
    <xf numFmtId="9" fontId="3" fillId="0" borderId="24" xfId="61" applyNumberFormat="1" applyFont="1" applyFill="1" applyBorder="1" applyAlignment="1" applyProtection="1">
      <alignment horizontal="center" vertical="center" wrapText="1"/>
      <protection/>
    </xf>
    <xf numFmtId="9" fontId="7" fillId="34" borderId="25" xfId="61" applyNumberFormat="1" applyFont="1" applyFill="1" applyBorder="1" applyAlignment="1" applyProtection="1">
      <alignment horizontal="center" vertical="center" wrapText="1"/>
      <protection/>
    </xf>
    <xf numFmtId="9" fontId="3" fillId="0" borderId="25" xfId="61" applyNumberFormat="1"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protection/>
    </xf>
    <xf numFmtId="49" fontId="4" fillId="34" borderId="26" xfId="0" applyNumberFormat="1" applyFont="1" applyFill="1" applyBorder="1" applyAlignment="1" applyProtection="1">
      <alignment horizontal="center" vertical="center"/>
      <protection/>
    </xf>
    <xf numFmtId="9" fontId="4" fillId="34" borderId="26" xfId="61"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wrapText="1"/>
      <protection/>
    </xf>
    <xf numFmtId="9" fontId="4" fillId="34" borderId="26" xfId="61" applyNumberFormat="1" applyFont="1" applyFill="1" applyBorder="1" applyAlignment="1" applyProtection="1">
      <alignment horizontal="center" vertical="center" wrapText="1"/>
      <protection/>
    </xf>
    <xf numFmtId="9" fontId="7" fillId="33" borderId="27" xfId="61" applyFont="1" applyFill="1" applyBorder="1" applyAlignment="1" applyProtection="1">
      <alignment horizontal="center" vertical="center" wrapText="1"/>
      <protection/>
    </xf>
    <xf numFmtId="9" fontId="7" fillId="34" borderId="28" xfId="61" applyNumberFormat="1" applyFont="1" applyFill="1" applyBorder="1" applyAlignment="1" applyProtection="1">
      <alignment horizontal="center" vertical="center" wrapText="1"/>
      <protection/>
    </xf>
    <xf numFmtId="0" fontId="23" fillId="0" borderId="18" xfId="57" applyFont="1" applyFill="1" applyBorder="1" applyAlignment="1">
      <alignment horizontal="left" vertical="center" wrapText="1"/>
      <protection/>
    </xf>
    <xf numFmtId="9" fontId="3" fillId="0" borderId="29" xfId="61" applyNumberFormat="1" applyFont="1" applyFill="1" applyBorder="1" applyAlignment="1" applyProtection="1">
      <alignment horizontal="center" vertical="center" wrapText="1"/>
      <protection/>
    </xf>
    <xf numFmtId="0" fontId="23" fillId="0" borderId="18" xfId="57" applyFont="1" applyFill="1" applyBorder="1" applyAlignment="1" applyProtection="1">
      <alignment horizontal="left" vertical="center" wrapText="1"/>
      <protection/>
    </xf>
    <xf numFmtId="0" fontId="3" fillId="0" borderId="11" xfId="0" applyFont="1" applyBorder="1" applyAlignment="1" applyProtection="1">
      <alignment vertical="center" wrapText="1"/>
      <protection/>
    </xf>
    <xf numFmtId="0" fontId="64" fillId="0" borderId="30" xfId="57" applyFont="1" applyFill="1" applyBorder="1" applyAlignment="1">
      <alignment horizontal="left" vertical="center" wrapText="1"/>
      <protection/>
    </xf>
    <xf numFmtId="0" fontId="6" fillId="33" borderId="19" xfId="0" applyFont="1" applyFill="1" applyBorder="1" applyAlignment="1" applyProtection="1">
      <alignment horizontal="center" vertical="center"/>
      <protection/>
    </xf>
    <xf numFmtId="9" fontId="3" fillId="33" borderId="19" xfId="61" applyFont="1" applyFill="1" applyBorder="1" applyAlignment="1" applyProtection="1">
      <alignment horizontal="center" vertical="center" wrapText="1"/>
      <protection/>
    </xf>
    <xf numFmtId="0" fontId="22" fillId="0" borderId="25" xfId="57" applyFont="1" applyFill="1" applyBorder="1" applyAlignment="1">
      <alignment vertical="center" wrapText="1"/>
      <protection/>
    </xf>
    <xf numFmtId="0" fontId="6" fillId="33" borderId="31" xfId="0" applyFont="1" applyFill="1" applyBorder="1" applyAlignment="1" applyProtection="1">
      <alignment horizontal="center" vertical="center"/>
      <protection/>
    </xf>
    <xf numFmtId="9" fontId="3" fillId="33" borderId="31" xfId="61" applyFont="1" applyFill="1" applyBorder="1" applyAlignment="1" applyProtection="1">
      <alignment horizontal="center" vertical="center" wrapText="1"/>
      <protection/>
    </xf>
    <xf numFmtId="192" fontId="3" fillId="0" borderId="13"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5" xfId="0" applyFont="1" applyFill="1" applyBorder="1" applyAlignment="1" applyProtection="1">
      <alignment vertical="center"/>
      <protection/>
    </xf>
    <xf numFmtId="0" fontId="6" fillId="33" borderId="32" xfId="0" applyFont="1" applyFill="1" applyBorder="1" applyAlignment="1" applyProtection="1">
      <alignment horizontal="center" vertical="center"/>
      <protection/>
    </xf>
    <xf numFmtId="192" fontId="65" fillId="39" borderId="0" xfId="61" applyNumberFormat="1" applyFont="1" applyFill="1" applyBorder="1" applyAlignment="1" applyProtection="1">
      <alignment horizontal="center" vertical="center" wrapText="1"/>
      <protection/>
    </xf>
    <xf numFmtId="192" fontId="65" fillId="39" borderId="27" xfId="61" applyNumberFormat="1" applyFont="1" applyFill="1" applyBorder="1" applyAlignment="1" applyProtection="1">
      <alignment horizontal="center" vertical="center" wrapText="1"/>
      <protection/>
    </xf>
    <xf numFmtId="0" fontId="6" fillId="36" borderId="11" xfId="0" applyFont="1" applyFill="1" applyBorder="1" applyAlignment="1" applyProtection="1">
      <alignment horizontal="center" vertical="center" textRotation="90"/>
      <protection/>
    </xf>
    <xf numFmtId="0" fontId="4" fillId="33" borderId="19" xfId="0" applyFont="1" applyFill="1" applyBorder="1" applyAlignment="1" applyProtection="1">
      <alignment horizontal="center" vertical="center" textRotation="90"/>
      <protection/>
    </xf>
    <xf numFmtId="9" fontId="6" fillId="36" borderId="11" xfId="0" applyNumberFormat="1" applyFont="1" applyFill="1" applyBorder="1" applyAlignment="1" applyProtection="1">
      <alignment horizontal="center" vertical="center" textRotation="90" wrapText="1"/>
      <protection/>
    </xf>
    <xf numFmtId="9" fontId="6" fillId="36" borderId="19" xfId="0" applyNumberFormat="1" applyFont="1" applyFill="1" applyBorder="1" applyAlignment="1" applyProtection="1">
      <alignment horizontal="center" vertical="center" textRotation="90" wrapText="1"/>
      <protection/>
    </xf>
    <xf numFmtId="0" fontId="4" fillId="33" borderId="19" xfId="0" applyFont="1" applyFill="1" applyBorder="1" applyAlignment="1" applyProtection="1">
      <alignment horizontal="center" vertical="center" textRotation="90" wrapText="1"/>
      <protection/>
    </xf>
    <xf numFmtId="0" fontId="6" fillId="36" borderId="11" xfId="0" applyFont="1" applyFill="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9" fontId="6" fillId="0" borderId="22" xfId="61" applyNumberFormat="1" applyFont="1" applyFill="1" applyBorder="1" applyAlignment="1" applyProtection="1">
      <alignment horizontal="center" vertical="center" wrapText="1"/>
      <protection/>
    </xf>
    <xf numFmtId="9" fontId="6" fillId="0" borderId="18" xfId="61" applyNumberFormat="1" applyFont="1" applyFill="1" applyBorder="1" applyAlignment="1" applyProtection="1">
      <alignment horizontal="center" vertical="center" wrapText="1"/>
      <protection/>
    </xf>
    <xf numFmtId="9" fontId="6" fillId="0" borderId="30" xfId="61" applyFont="1" applyBorder="1" applyAlignment="1" applyProtection="1">
      <alignment horizontal="center" vertical="center"/>
      <protection/>
    </xf>
    <xf numFmtId="9" fontId="6" fillId="0" borderId="33" xfId="61" applyFont="1" applyBorder="1" applyAlignment="1" applyProtection="1">
      <alignment horizontal="center" vertical="center"/>
      <protection/>
    </xf>
    <xf numFmtId="9" fontId="6" fillId="0" borderId="30" xfId="61" applyNumberFormat="1" applyFont="1" applyFill="1" applyBorder="1" applyAlignment="1" applyProtection="1">
      <alignment horizontal="center" vertical="center" wrapText="1"/>
      <protection/>
    </xf>
    <xf numFmtId="192" fontId="3" fillId="0" borderId="30" xfId="61" applyNumberFormat="1" applyFont="1" applyFill="1" applyBorder="1" applyAlignment="1" applyProtection="1">
      <alignment horizontal="center" vertical="center" wrapText="1"/>
      <protection/>
    </xf>
    <xf numFmtId="9" fontId="6" fillId="0" borderId="33" xfId="61" applyNumberFormat="1" applyFont="1" applyFill="1" applyBorder="1" applyAlignment="1" applyProtection="1">
      <alignment horizontal="center" vertical="center" wrapText="1"/>
      <protection/>
    </xf>
    <xf numFmtId="192" fontId="3" fillId="0" borderId="33" xfId="61" applyNumberFormat="1" applyFont="1" applyFill="1" applyBorder="1" applyAlignment="1" applyProtection="1">
      <alignment horizontal="center" vertical="center" wrapText="1"/>
      <protection/>
    </xf>
    <xf numFmtId="0" fontId="22" fillId="38" borderId="22" xfId="57" applyFont="1" applyFill="1" applyBorder="1" applyAlignment="1">
      <alignment horizontal="left" vertical="center" wrapText="1"/>
      <protection/>
    </xf>
    <xf numFmtId="0" fontId="22" fillId="38" borderId="22" xfId="57" applyFont="1" applyFill="1" applyBorder="1" applyAlignment="1">
      <alignment vertical="center" wrapText="1"/>
      <protection/>
    </xf>
    <xf numFmtId="0" fontId="22" fillId="38" borderId="11" xfId="57" applyFont="1" applyFill="1" applyBorder="1" applyAlignment="1">
      <alignment vertical="center" wrapText="1"/>
      <protection/>
    </xf>
    <xf numFmtId="0" fontId="22" fillId="38" borderId="18" xfId="57" applyFont="1" applyFill="1" applyBorder="1" applyAlignment="1">
      <alignment vertical="center" wrapText="1"/>
      <protection/>
    </xf>
    <xf numFmtId="0" fontId="66" fillId="38" borderId="11" xfId="58" applyFont="1" applyFill="1" applyBorder="1" applyAlignment="1" applyProtection="1">
      <alignment horizontal="left" vertical="center" wrapText="1"/>
      <protection/>
    </xf>
    <xf numFmtId="0" fontId="22" fillId="38" borderId="18" xfId="57" applyFont="1" applyFill="1" applyBorder="1" applyAlignment="1">
      <alignment horizontal="left" vertical="center" wrapText="1"/>
      <protection/>
    </xf>
    <xf numFmtId="0" fontId="18" fillId="33" borderId="19" xfId="0" applyFont="1" applyFill="1" applyBorder="1" applyAlignment="1" applyProtection="1">
      <alignment horizontal="left" vertical="center" textRotation="90" wrapText="1"/>
      <protection/>
    </xf>
    <xf numFmtId="0" fontId="3" fillId="0" borderId="17" xfId="0" applyFont="1" applyFill="1" applyBorder="1" applyAlignment="1" applyProtection="1">
      <alignment vertical="center"/>
      <protection/>
    </xf>
    <xf numFmtId="0" fontId="18" fillId="33" borderId="17" xfId="0" applyFont="1" applyFill="1" applyBorder="1" applyAlignment="1" applyProtection="1">
      <alignment vertical="center" wrapText="1"/>
      <protection/>
    </xf>
    <xf numFmtId="9" fontId="25" fillId="40" borderId="11" xfId="61" applyFont="1" applyFill="1" applyBorder="1" applyAlignment="1" applyProtection="1">
      <alignment horizontal="center" vertical="center"/>
      <protection/>
    </xf>
    <xf numFmtId="0" fontId="24" fillId="33" borderId="0" xfId="0" applyFont="1" applyFill="1" applyBorder="1" applyAlignment="1" applyProtection="1">
      <alignment vertical="center"/>
      <protection/>
    </xf>
    <xf numFmtId="0" fontId="28" fillId="0" borderId="18" xfId="0" applyFont="1" applyBorder="1" applyAlignment="1" applyProtection="1">
      <alignment vertical="center" wrapText="1"/>
      <protection/>
    </xf>
    <xf numFmtId="0" fontId="29" fillId="0" borderId="12"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3" fillId="0" borderId="18" xfId="0" applyFont="1" applyBorder="1" applyAlignment="1" applyProtection="1">
      <alignment vertical="center" wrapText="1"/>
      <protection/>
    </xf>
    <xf numFmtId="192" fontId="13" fillId="34" borderId="12" xfId="61" applyNumberFormat="1" applyFont="1" applyFill="1" applyBorder="1" applyAlignment="1" applyProtection="1">
      <alignment horizontal="center" vertical="center" wrapText="1"/>
      <protection/>
    </xf>
    <xf numFmtId="192" fontId="13" fillId="34" borderId="10" xfId="61" applyNumberFormat="1" applyFont="1" applyFill="1" applyBorder="1" applyAlignment="1" applyProtection="1">
      <alignment horizontal="center" vertical="center" wrapText="1"/>
      <protection/>
    </xf>
    <xf numFmtId="0" fontId="18" fillId="41" borderId="0" xfId="0" applyFont="1" applyFill="1" applyBorder="1" applyAlignment="1" applyProtection="1">
      <alignment horizontal="right" vertical="center" wrapText="1"/>
      <protection/>
    </xf>
    <xf numFmtId="192" fontId="15" fillId="40" borderId="12" xfId="61" applyNumberFormat="1" applyFont="1" applyFill="1" applyBorder="1" applyAlignment="1" applyProtection="1">
      <alignment horizontal="center" vertical="center" wrapText="1"/>
      <protection/>
    </xf>
    <xf numFmtId="192" fontId="15" fillId="40" borderId="10" xfId="61" applyNumberFormat="1" applyFont="1" applyFill="1" applyBorder="1" applyAlignment="1" applyProtection="1">
      <alignment horizontal="center" vertical="center" wrapText="1"/>
      <protection/>
    </xf>
    <xf numFmtId="0" fontId="6" fillId="33" borderId="0" xfId="0" applyFont="1" applyFill="1" applyBorder="1" applyAlignment="1" applyProtection="1">
      <alignment horizontal="right" vertical="center" wrapText="1"/>
      <protection/>
    </xf>
    <xf numFmtId="0" fontId="6" fillId="33" borderId="17" xfId="0" applyFont="1" applyFill="1" applyBorder="1" applyAlignment="1" applyProtection="1">
      <alignment horizontal="right" vertical="center" wrapText="1"/>
      <protection/>
    </xf>
    <xf numFmtId="0" fontId="6" fillId="42" borderId="34" xfId="0" applyFont="1" applyFill="1" applyBorder="1" applyAlignment="1" applyProtection="1">
      <alignment horizontal="left" vertical="center" wrapText="1"/>
      <protection/>
    </xf>
    <xf numFmtId="0" fontId="6" fillId="42" borderId="35" xfId="0" applyFont="1" applyFill="1" applyBorder="1" applyAlignment="1" applyProtection="1">
      <alignment horizontal="left" vertical="center" wrapText="1"/>
      <protection/>
    </xf>
    <xf numFmtId="0" fontId="13" fillId="34" borderId="12" xfId="0" applyFont="1" applyFill="1" applyBorder="1" applyAlignment="1" applyProtection="1">
      <alignment horizontal="left" vertical="center" wrapText="1"/>
      <protection/>
    </xf>
    <xf numFmtId="0" fontId="13" fillId="34" borderId="32" xfId="0" applyFont="1" applyFill="1" applyBorder="1" applyAlignment="1" applyProtection="1">
      <alignment horizontal="left" vertical="center" wrapText="1"/>
      <protection/>
    </xf>
    <xf numFmtId="0" fontId="13" fillId="34" borderId="10"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top" wrapText="1"/>
      <protection/>
    </xf>
    <xf numFmtId="0" fontId="3" fillId="33" borderId="19" xfId="0" applyFont="1" applyFill="1" applyBorder="1" applyAlignment="1" applyProtection="1">
      <alignment horizontal="left" vertical="top" wrapText="1"/>
      <protection/>
    </xf>
    <xf numFmtId="0" fontId="21" fillId="37" borderId="12" xfId="0" applyFont="1" applyFill="1" applyBorder="1" applyAlignment="1" applyProtection="1">
      <alignment horizontal="center" vertical="center" wrapText="1"/>
      <protection/>
    </xf>
    <xf numFmtId="0" fontId="21" fillId="37" borderId="10" xfId="0" applyFont="1" applyFill="1" applyBorder="1" applyAlignment="1" applyProtection="1">
      <alignment horizontal="center" vertical="center" wrapText="1"/>
      <protection/>
    </xf>
    <xf numFmtId="0" fontId="6" fillId="42" borderId="15" xfId="0" applyFont="1" applyFill="1" applyBorder="1" applyAlignment="1" applyProtection="1">
      <alignment horizontal="left" vertical="center" wrapText="1"/>
      <protection/>
    </xf>
    <xf numFmtId="0" fontId="6" fillId="42" borderId="13" xfId="0" applyFont="1" applyFill="1" applyBorder="1" applyAlignment="1" applyProtection="1">
      <alignment horizontal="left" vertical="center" wrapText="1"/>
      <protection/>
    </xf>
    <xf numFmtId="0" fontId="6" fillId="42" borderId="16" xfId="0" applyFont="1" applyFill="1" applyBorder="1" applyAlignment="1" applyProtection="1">
      <alignment horizontal="left" vertical="center" wrapText="1"/>
      <protection/>
    </xf>
    <xf numFmtId="0" fontId="6" fillId="42" borderId="17" xfId="0" applyFont="1" applyFill="1" applyBorder="1" applyAlignment="1" applyProtection="1">
      <alignment horizontal="left" vertical="center" wrapText="1"/>
      <protection/>
    </xf>
    <xf numFmtId="0" fontId="6" fillId="42" borderId="36" xfId="0" applyFont="1" applyFill="1" applyBorder="1" applyAlignment="1" applyProtection="1">
      <alignment horizontal="left" vertical="center" wrapText="1"/>
      <protection/>
    </xf>
    <xf numFmtId="0" fontId="6" fillId="42" borderId="20" xfId="0" applyFont="1" applyFill="1" applyBorder="1" applyAlignment="1" applyProtection="1">
      <alignment horizontal="left" vertical="center" wrapText="1"/>
      <protection/>
    </xf>
    <xf numFmtId="0" fontId="6" fillId="42" borderId="12" xfId="0" applyFont="1" applyFill="1" applyBorder="1" applyAlignment="1" applyProtection="1">
      <alignment horizontal="left" vertical="center" wrapText="1"/>
      <protection/>
    </xf>
    <xf numFmtId="0" fontId="6" fillId="42" borderId="10" xfId="0" applyFont="1" applyFill="1" applyBorder="1" applyAlignment="1" applyProtection="1">
      <alignment horizontal="left" vertical="center" wrapText="1"/>
      <protection/>
    </xf>
    <xf numFmtId="0" fontId="18" fillId="33" borderId="0" xfId="0" applyFont="1" applyFill="1" applyBorder="1" applyAlignment="1" applyProtection="1">
      <alignment horizontal="right" vertical="center" wrapText="1"/>
      <protection/>
    </xf>
    <xf numFmtId="0" fontId="18" fillId="33" borderId="21" xfId="0" applyFont="1" applyFill="1" applyBorder="1" applyAlignment="1" applyProtection="1">
      <alignment horizontal="center" vertical="center"/>
      <protection/>
    </xf>
    <xf numFmtId="0" fontId="18" fillId="33" borderId="13" xfId="0" applyFont="1" applyFill="1" applyBorder="1" applyAlignment="1" applyProtection="1">
      <alignment horizontal="center" vertical="center"/>
      <protection/>
    </xf>
    <xf numFmtId="0" fontId="6" fillId="42" borderId="37" xfId="0" applyFont="1" applyFill="1" applyBorder="1" applyAlignment="1" applyProtection="1">
      <alignment horizontal="left" vertical="center" wrapText="1"/>
      <protection/>
    </xf>
    <xf numFmtId="0" fontId="6" fillId="42" borderId="38" xfId="0" applyFont="1" applyFill="1" applyBorder="1" applyAlignment="1" applyProtection="1">
      <alignment horizontal="left" vertical="center" wrapText="1"/>
      <protection/>
    </xf>
    <xf numFmtId="0" fontId="18" fillId="33" borderId="17" xfId="0" applyFont="1" applyFill="1" applyBorder="1" applyAlignment="1" applyProtection="1">
      <alignment horizontal="right" vertical="center" wrapText="1"/>
      <protection/>
    </xf>
    <xf numFmtId="192" fontId="25" fillId="40" borderId="12" xfId="61" applyNumberFormat="1" applyFont="1" applyFill="1" applyBorder="1" applyAlignment="1" applyProtection="1">
      <alignment horizontal="center" vertical="center" wrapText="1"/>
      <protection/>
    </xf>
    <xf numFmtId="192" fontId="25" fillId="40" borderId="10" xfId="61" applyNumberFormat="1" applyFont="1" applyFill="1" applyBorder="1" applyAlignment="1" applyProtection="1">
      <alignment horizontal="center" vertical="center" wrapText="1"/>
      <protection/>
    </xf>
    <xf numFmtId="0" fontId="18" fillId="33" borderId="19" xfId="0" applyFont="1" applyFill="1" applyBorder="1" applyAlignment="1" applyProtection="1">
      <alignment horizontal="right" vertical="center" wrapText="1"/>
      <protection/>
    </xf>
    <xf numFmtId="0" fontId="18" fillId="33" borderId="20" xfId="0" applyFont="1" applyFill="1" applyBorder="1" applyAlignment="1" applyProtection="1">
      <alignment horizontal="right" vertical="center" wrapText="1"/>
      <protection/>
    </xf>
    <xf numFmtId="0" fontId="25" fillId="40" borderId="12" xfId="0" applyFont="1" applyFill="1" applyBorder="1" applyAlignment="1" applyProtection="1">
      <alignment horizontal="center" vertical="center"/>
      <protection/>
    </xf>
    <xf numFmtId="0" fontId="25" fillId="40" borderId="32" xfId="0" applyFont="1" applyFill="1" applyBorder="1" applyAlignment="1" applyProtection="1">
      <alignment horizontal="center" vertical="center"/>
      <protection/>
    </xf>
    <xf numFmtId="0" fontId="25" fillId="40" borderId="10" xfId="0" applyFont="1" applyFill="1" applyBorder="1" applyAlignment="1" applyProtection="1">
      <alignment horizontal="center" vertical="center"/>
      <protection/>
    </xf>
    <xf numFmtId="0" fontId="18" fillId="35" borderId="12" xfId="0" applyFont="1" applyFill="1" applyBorder="1" applyAlignment="1" applyProtection="1">
      <alignment horizontal="left" vertical="center"/>
      <protection/>
    </xf>
    <xf numFmtId="0" fontId="18" fillId="35" borderId="32" xfId="0" applyFont="1" applyFill="1" applyBorder="1" applyAlignment="1" applyProtection="1">
      <alignment horizontal="left" vertical="center"/>
      <protection/>
    </xf>
    <xf numFmtId="0" fontId="18" fillId="35" borderId="10" xfId="0" applyFont="1" applyFill="1" applyBorder="1" applyAlignment="1" applyProtection="1">
      <alignment horizontal="left" vertical="center"/>
      <protection/>
    </xf>
    <xf numFmtId="0" fontId="6" fillId="33" borderId="39" xfId="0" applyFont="1" applyFill="1" applyBorder="1" applyAlignment="1" applyProtection="1">
      <alignment horizontal="center" vertical="center" wrapText="1"/>
      <protection/>
    </xf>
    <xf numFmtId="0" fontId="6" fillId="33" borderId="40" xfId="0" applyFont="1" applyFill="1" applyBorder="1" applyAlignment="1" applyProtection="1">
      <alignment horizontal="center" vertical="center" wrapText="1"/>
      <protection/>
    </xf>
    <xf numFmtId="0" fontId="6" fillId="33" borderId="41" xfId="0" applyFont="1" applyFill="1" applyBorder="1" applyAlignment="1" applyProtection="1">
      <alignment horizontal="center" vertical="center" wrapText="1"/>
      <protection/>
    </xf>
    <xf numFmtId="0" fontId="6" fillId="33" borderId="39"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41" xfId="0" applyFont="1" applyFill="1" applyBorder="1" applyAlignment="1" applyProtection="1">
      <alignment horizontal="center" vertical="center"/>
      <protection/>
    </xf>
    <xf numFmtId="0" fontId="6" fillId="42" borderId="42" xfId="0" applyFont="1" applyFill="1" applyBorder="1" applyAlignment="1" applyProtection="1">
      <alignment horizontal="left" vertical="center" wrapText="1"/>
      <protection/>
    </xf>
    <xf numFmtId="0" fontId="6" fillId="42" borderId="43" xfId="0" applyFont="1" applyFill="1" applyBorder="1" applyAlignment="1" applyProtection="1">
      <alignment horizontal="left" vertical="center" wrapText="1"/>
      <protection/>
    </xf>
    <xf numFmtId="0" fontId="6" fillId="42" borderId="12" xfId="0" applyFont="1" applyFill="1" applyBorder="1" applyAlignment="1">
      <alignment horizontal="left" vertical="center" wrapText="1"/>
    </xf>
    <xf numFmtId="0" fontId="6" fillId="42" borderId="10" xfId="0" applyFont="1" applyFill="1" applyBorder="1" applyAlignment="1">
      <alignment horizontal="left" vertical="center" wrapText="1"/>
    </xf>
    <xf numFmtId="0" fontId="22" fillId="0" borderId="11" xfId="57" applyFont="1"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dxfs count="10">
    <dxf>
      <font>
        <b/>
        <i val="0"/>
        <color indexed="9"/>
      </font>
      <fill>
        <patternFill>
          <bgColor indexed="8"/>
        </patternFill>
      </fill>
    </dxf>
    <dxf>
      <font>
        <b/>
        <i val="0"/>
        <color indexed="9"/>
      </font>
      <fill>
        <patternFill>
          <bgColor indexed="8"/>
        </patternFill>
      </fill>
    </dxf>
    <dxf>
      <font>
        <b/>
        <i val="0"/>
        <color indexed="9"/>
      </font>
      <fill>
        <patternFill>
          <bgColor indexed="8"/>
        </patternFill>
      </fill>
    </dxf>
    <dxf>
      <font>
        <b/>
        <i val="0"/>
        <color indexed="9"/>
      </font>
      <fill>
        <patternFill>
          <bgColor indexed="8"/>
        </patternFill>
      </fill>
    </dxf>
    <dxf>
      <font>
        <b/>
        <i val="0"/>
        <color indexed="9"/>
      </font>
      <fill>
        <patternFill>
          <bgColor indexed="8"/>
        </patternFill>
      </fill>
    </dxf>
    <dxf>
      <font>
        <b/>
        <i val="0"/>
        <color indexed="9"/>
      </font>
      <fill>
        <patternFill>
          <bgColor indexed="8"/>
        </patternFill>
      </fill>
    </dxf>
    <dxf>
      <font>
        <b/>
        <i val="0"/>
        <color indexed="9"/>
      </font>
      <fill>
        <patternFill>
          <bgColor indexed="8"/>
        </patternFill>
      </fill>
    </dxf>
    <dxf>
      <font>
        <b/>
        <i val="0"/>
        <color indexed="9"/>
      </font>
      <fill>
        <patternFill>
          <bgColor indexed="8"/>
        </patternFill>
      </fill>
    </dxf>
    <dxf>
      <font>
        <b/>
        <i val="0"/>
        <color indexed="9"/>
      </font>
      <fill>
        <patternFill>
          <bgColor indexed="8"/>
        </patternFill>
      </fill>
    </dxf>
    <dxf>
      <font>
        <b/>
        <i val="0"/>
        <color indexed="9"/>
      </font>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D297"/>
  <sheetViews>
    <sheetView showGridLines="0" tabSelected="1" showOutlineSymbols="0" zoomScaleSheetLayoutView="80" zoomScalePageLayoutView="65" workbookViewId="0" topLeftCell="D32">
      <selection activeCell="I21" sqref="I21"/>
    </sheetView>
  </sheetViews>
  <sheetFormatPr defaultColWidth="9.140625" defaultRowHeight="21.75" customHeight="1"/>
  <cols>
    <col min="1" max="1" width="7.421875" style="1" customWidth="1"/>
    <col min="2" max="2" width="14.421875" style="2" customWidth="1"/>
    <col min="3" max="3" width="5.7109375" style="2" customWidth="1"/>
    <col min="4" max="4" width="18.8515625" style="69" customWidth="1"/>
    <col min="5" max="5" width="54.7109375" style="2" customWidth="1"/>
    <col min="6" max="6" width="1.7109375" style="2" hidden="1" customWidth="1"/>
    <col min="7" max="7" width="47.28125" style="2" bestFit="1" customWidth="1"/>
    <col min="8" max="8" width="1.421875" style="2" hidden="1" customWidth="1"/>
    <col min="9" max="9" width="7.28125" style="2" customWidth="1"/>
    <col min="10" max="10" width="0.42578125" style="7" hidden="1" customWidth="1"/>
    <col min="11" max="11" width="9.421875" style="2" customWidth="1"/>
    <col min="12" max="12" width="7.421875" style="83" bestFit="1" customWidth="1"/>
    <col min="13" max="13" width="6.140625" style="83" customWidth="1"/>
    <col min="14" max="14" width="0.42578125" style="7" hidden="1" customWidth="1"/>
    <col min="15" max="15" width="42.28125" style="2" customWidth="1"/>
    <col min="16" max="16" width="47.00390625" style="2" customWidth="1"/>
    <col min="17" max="17" width="7.421875" style="83" hidden="1" customWidth="1"/>
    <col min="18" max="18" width="0.2890625" style="7" customWidth="1"/>
    <col min="19" max="20" width="2.421875" style="2" hidden="1" customWidth="1"/>
    <col min="21" max="21" width="7.421875" style="83" hidden="1" customWidth="1"/>
    <col min="22" max="22" width="2.28125" style="7" hidden="1" customWidth="1"/>
    <col min="23" max="23" width="3.140625" style="2" hidden="1" customWidth="1"/>
    <col min="24" max="24" width="2.140625" style="2" hidden="1" customWidth="1"/>
    <col min="25" max="25" width="7.421875" style="83" hidden="1" customWidth="1"/>
    <col min="26" max="26" width="1.7109375" style="1" hidden="1" customWidth="1"/>
    <col min="27" max="27" width="3.140625" style="102" customWidth="1"/>
    <col min="28" max="28" width="10.421875" style="102" customWidth="1"/>
    <col min="29" max="29" width="9.140625" style="102" customWidth="1"/>
    <col min="30" max="30" width="12.7109375" style="102" customWidth="1"/>
    <col min="31" max="32" width="6.28125" style="102" customWidth="1"/>
    <col min="33" max="33" width="14.28125" style="102" customWidth="1"/>
    <col min="34" max="185" width="9.140625" style="102" customWidth="1"/>
    <col min="186" max="16384" width="9.140625" style="2" customWidth="1"/>
  </cols>
  <sheetData>
    <row r="1" spans="3:34" ht="0.75" customHeight="1">
      <c r="C1" s="3"/>
      <c r="D1" s="4">
        <v>0</v>
      </c>
      <c r="E1" s="5" t="s">
        <v>0</v>
      </c>
      <c r="F1" s="6"/>
      <c r="G1" s="6"/>
      <c r="H1" s="6"/>
      <c r="I1" s="90"/>
      <c r="K1" s="3"/>
      <c r="L1" s="72"/>
      <c r="O1" s="3"/>
      <c r="P1" s="6"/>
      <c r="S1" s="3"/>
      <c r="T1" s="6"/>
      <c r="W1" s="3"/>
      <c r="X1" s="6"/>
      <c r="Z1" s="7"/>
      <c r="AB1" s="102" t="s">
        <v>1</v>
      </c>
      <c r="AD1" s="102" t="s">
        <v>2</v>
      </c>
      <c r="AE1" s="103">
        <v>0</v>
      </c>
      <c r="AF1" s="103">
        <v>0.49</v>
      </c>
      <c r="AG1" s="102" t="s">
        <v>3</v>
      </c>
      <c r="AH1" s="102" t="s">
        <v>20</v>
      </c>
    </row>
    <row r="2" spans="3:34" ht="21.75" customHeight="1" hidden="1">
      <c r="C2" s="3"/>
      <c r="D2" s="4">
        <v>1</v>
      </c>
      <c r="E2" s="5" t="s">
        <v>19</v>
      </c>
      <c r="F2" s="6"/>
      <c r="G2" s="6"/>
      <c r="H2" s="6"/>
      <c r="I2" s="6"/>
      <c r="K2" s="3"/>
      <c r="L2" s="72"/>
      <c r="O2" s="3"/>
      <c r="P2" s="6"/>
      <c r="S2" s="3"/>
      <c r="T2" s="6"/>
      <c r="W2" s="3"/>
      <c r="X2" s="6"/>
      <c r="Z2" s="7"/>
      <c r="AB2" s="103">
        <v>0</v>
      </c>
      <c r="AC2" s="104">
        <v>0</v>
      </c>
      <c r="AD2" s="102" t="s">
        <v>0</v>
      </c>
      <c r="AE2" s="103">
        <v>0.5</v>
      </c>
      <c r="AF2" s="103">
        <v>0.59</v>
      </c>
      <c r="AG2" s="102" t="s">
        <v>5</v>
      </c>
      <c r="AH2" s="102" t="s">
        <v>25</v>
      </c>
    </row>
    <row r="3" spans="3:34" ht="21.75" customHeight="1" hidden="1">
      <c r="C3" s="3"/>
      <c r="D3" s="4">
        <v>2</v>
      </c>
      <c r="E3" s="5" t="s">
        <v>18</v>
      </c>
      <c r="F3" s="6"/>
      <c r="G3" s="6"/>
      <c r="H3" s="6"/>
      <c r="I3" s="6"/>
      <c r="K3" s="3"/>
      <c r="L3" s="72"/>
      <c r="O3" s="3"/>
      <c r="P3" s="6"/>
      <c r="S3" s="3"/>
      <c r="T3" s="6"/>
      <c r="W3" s="3"/>
      <c r="X3" s="6"/>
      <c r="Z3" s="7"/>
      <c r="AB3" s="103">
        <v>0.5</v>
      </c>
      <c r="AC3" s="104">
        <v>1</v>
      </c>
      <c r="AD3" s="102" t="s">
        <v>4</v>
      </c>
      <c r="AE3" s="103">
        <v>0.6</v>
      </c>
      <c r="AF3" s="103">
        <v>0.69</v>
      </c>
      <c r="AG3" s="102" t="s">
        <v>5</v>
      </c>
      <c r="AH3" s="102" t="s">
        <v>24</v>
      </c>
    </row>
    <row r="4" spans="3:34" ht="21.75" customHeight="1" hidden="1">
      <c r="C4" s="3"/>
      <c r="D4" s="4">
        <v>3</v>
      </c>
      <c r="E4" s="5" t="s">
        <v>6</v>
      </c>
      <c r="F4" s="6"/>
      <c r="G4" s="6"/>
      <c r="H4" s="6"/>
      <c r="I4" s="6"/>
      <c r="K4" s="3"/>
      <c r="L4" s="72"/>
      <c r="O4" s="3"/>
      <c r="P4" s="6"/>
      <c r="S4" s="3"/>
      <c r="T4" s="6"/>
      <c r="W4" s="3"/>
      <c r="X4" s="6"/>
      <c r="Z4" s="7"/>
      <c r="AB4" s="103">
        <v>0.75</v>
      </c>
      <c r="AC4" s="104">
        <v>2</v>
      </c>
      <c r="AD4" s="102" t="s">
        <v>4</v>
      </c>
      <c r="AE4" s="103">
        <v>0.7</v>
      </c>
      <c r="AF4" s="102">
        <v>100</v>
      </c>
      <c r="AG4" s="102" t="s">
        <v>7</v>
      </c>
      <c r="AH4" s="102" t="s">
        <v>23</v>
      </c>
    </row>
    <row r="5" spans="3:30" ht="21.75" customHeight="1" hidden="1">
      <c r="C5" s="3"/>
      <c r="D5" s="4"/>
      <c r="E5" s="5"/>
      <c r="F5" s="6"/>
      <c r="G5" s="6"/>
      <c r="H5" s="6"/>
      <c r="I5" s="6"/>
      <c r="K5" s="3"/>
      <c r="L5" s="72"/>
      <c r="O5" s="3"/>
      <c r="P5" s="6"/>
      <c r="S5" s="3"/>
      <c r="T5" s="6"/>
      <c r="W5" s="3"/>
      <c r="X5" s="6"/>
      <c r="Z5" s="7"/>
      <c r="AB5" s="103">
        <v>1</v>
      </c>
      <c r="AC5" s="104">
        <v>3</v>
      </c>
      <c r="AD5" s="102" t="s">
        <v>6</v>
      </c>
    </row>
    <row r="6" spans="3:30" ht="21.75" customHeight="1" hidden="1">
      <c r="C6" s="9"/>
      <c r="D6" s="10"/>
      <c r="E6" s="11"/>
      <c r="F6" s="12"/>
      <c r="G6" s="12"/>
      <c r="H6" s="12"/>
      <c r="I6" s="12"/>
      <c r="K6" s="9"/>
      <c r="L6" s="73"/>
      <c r="O6" s="9"/>
      <c r="P6" s="12"/>
      <c r="S6" s="9"/>
      <c r="T6" s="12"/>
      <c r="W6" s="9"/>
      <c r="X6" s="12"/>
      <c r="Z6" s="7"/>
      <c r="AB6" s="103">
        <v>1</v>
      </c>
      <c r="AC6" s="104" t="s">
        <v>8</v>
      </c>
      <c r="AD6" s="102" t="s">
        <v>2</v>
      </c>
    </row>
    <row r="7" spans="2:29" ht="21.75" customHeight="1">
      <c r="B7" s="13"/>
      <c r="C7" s="223" t="s">
        <v>107</v>
      </c>
      <c r="D7" s="223"/>
      <c r="E7" s="223"/>
      <c r="F7" s="223"/>
      <c r="G7" s="223"/>
      <c r="H7" s="223"/>
      <c r="I7" s="223"/>
      <c r="J7" s="223"/>
      <c r="K7" s="223"/>
      <c r="L7" s="223"/>
      <c r="M7" s="223"/>
      <c r="N7" s="223"/>
      <c r="O7" s="223"/>
      <c r="P7" s="223"/>
      <c r="Q7" s="223"/>
      <c r="R7" s="223"/>
      <c r="S7" s="223"/>
      <c r="T7" s="223"/>
      <c r="U7" s="223"/>
      <c r="V7" s="223"/>
      <c r="W7" s="223"/>
      <c r="X7" s="224"/>
      <c r="Y7" s="96"/>
      <c r="Z7" s="14"/>
      <c r="AB7" s="103"/>
      <c r="AC7" s="104"/>
    </row>
    <row r="8" spans="1:186" s="5" customFormat="1" ht="66.75" customHeight="1" thickBot="1">
      <c r="A8" s="1"/>
      <c r="B8" s="15"/>
      <c r="C8" s="212" t="s">
        <v>27</v>
      </c>
      <c r="D8" s="213"/>
      <c r="E8" s="212" t="s">
        <v>26</v>
      </c>
      <c r="F8" s="213"/>
      <c r="G8" s="212" t="s">
        <v>28</v>
      </c>
      <c r="H8" s="213"/>
      <c r="I8" s="166" t="s">
        <v>9</v>
      </c>
      <c r="J8" s="167"/>
      <c r="K8" s="70" t="s">
        <v>17</v>
      </c>
      <c r="L8" s="168" t="s">
        <v>22</v>
      </c>
      <c r="M8" s="169" t="s">
        <v>21</v>
      </c>
      <c r="N8" s="170"/>
      <c r="O8" s="171" t="s">
        <v>40</v>
      </c>
      <c r="P8" s="171" t="s">
        <v>16</v>
      </c>
      <c r="Q8" s="97"/>
      <c r="R8" s="16"/>
      <c r="S8" s="70"/>
      <c r="T8" s="70"/>
      <c r="U8" s="97"/>
      <c r="V8" s="16"/>
      <c r="W8" s="70"/>
      <c r="X8" s="70"/>
      <c r="Y8" s="97"/>
      <c r="Z8" s="17"/>
      <c r="AA8" s="105"/>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3"/>
    </row>
    <row r="9" spans="1:186" s="5" customFormat="1" ht="96.75" customHeight="1">
      <c r="A9" s="1"/>
      <c r="B9" s="238" t="s">
        <v>43</v>
      </c>
      <c r="C9" s="205" t="s">
        <v>72</v>
      </c>
      <c r="D9" s="206"/>
      <c r="E9" s="183" t="s">
        <v>93</v>
      </c>
      <c r="F9" s="184" t="s">
        <v>41</v>
      </c>
      <c r="G9" s="183" t="s">
        <v>98</v>
      </c>
      <c r="H9" s="132"/>
      <c r="I9" s="177">
        <v>0.025</v>
      </c>
      <c r="J9" s="158"/>
      <c r="K9" s="172"/>
      <c r="L9" s="179">
        <f aca="true" t="shared" si="0" ref="L9:L14">IF(K9=$AC$2,$AB$2,(IF(K9=$AC$3,$AB$3,IF(K9=$AC$4,$AB$4,IF(K9=$AC$5,$AB$5,IF(K9=$AC$6,$AB$6))))))</f>
        <v>0</v>
      </c>
      <c r="M9" s="180">
        <f aca="true" t="shared" si="1" ref="M9:M14">$I9*L9</f>
        <v>0</v>
      </c>
      <c r="N9" s="159"/>
      <c r="O9" s="135"/>
      <c r="P9" s="139"/>
      <c r="Q9" s="97"/>
      <c r="R9" s="16"/>
      <c r="S9" s="70"/>
      <c r="T9" s="70"/>
      <c r="U9" s="97"/>
      <c r="V9" s="16"/>
      <c r="W9" s="70"/>
      <c r="X9" s="70"/>
      <c r="Y9" s="97"/>
      <c r="Z9" s="17"/>
      <c r="AA9" s="105"/>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3"/>
    </row>
    <row r="10" spans="1:186" s="5" customFormat="1" ht="66.75" customHeight="1">
      <c r="A10" s="1"/>
      <c r="B10" s="239"/>
      <c r="C10" s="216"/>
      <c r="D10" s="217"/>
      <c r="E10" s="185" t="s">
        <v>94</v>
      </c>
      <c r="F10" s="186"/>
      <c r="G10" s="124" t="s">
        <v>91</v>
      </c>
      <c r="H10" s="92"/>
      <c r="I10" s="18">
        <v>0.015</v>
      </c>
      <c r="J10" s="19"/>
      <c r="K10" s="174"/>
      <c r="L10" s="119">
        <f t="shared" si="0"/>
        <v>0</v>
      </c>
      <c r="M10" s="116">
        <f t="shared" si="1"/>
        <v>0</v>
      </c>
      <c r="N10" s="21"/>
      <c r="O10" s="128"/>
      <c r="P10" s="151"/>
      <c r="Q10" s="97"/>
      <c r="R10" s="16"/>
      <c r="S10" s="70"/>
      <c r="T10" s="70"/>
      <c r="U10" s="97"/>
      <c r="V10" s="16"/>
      <c r="W10" s="70"/>
      <c r="X10" s="70"/>
      <c r="Y10" s="97"/>
      <c r="Z10" s="17"/>
      <c r="AA10" s="105"/>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3"/>
    </row>
    <row r="11" spans="1:186" s="5" customFormat="1" ht="66.75" customHeight="1">
      <c r="A11" s="1"/>
      <c r="B11" s="239"/>
      <c r="C11" s="216"/>
      <c r="D11" s="217"/>
      <c r="E11" s="187" t="s">
        <v>95</v>
      </c>
      <c r="F11" s="186"/>
      <c r="G11" s="124" t="s">
        <v>90</v>
      </c>
      <c r="H11" s="92"/>
      <c r="I11" s="178">
        <v>0.025</v>
      </c>
      <c r="J11" s="19"/>
      <c r="K11" s="174"/>
      <c r="L11" s="181">
        <f t="shared" si="0"/>
        <v>0</v>
      </c>
      <c r="M11" s="182">
        <f t="shared" si="1"/>
        <v>0</v>
      </c>
      <c r="N11" s="21"/>
      <c r="O11" s="128"/>
      <c r="P11" s="151"/>
      <c r="Q11" s="97"/>
      <c r="R11" s="16"/>
      <c r="S11" s="70"/>
      <c r="T11" s="70"/>
      <c r="U11" s="97"/>
      <c r="V11" s="16"/>
      <c r="W11" s="70"/>
      <c r="X11" s="70"/>
      <c r="Y11" s="97"/>
      <c r="Z11" s="17"/>
      <c r="AA11" s="105"/>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3"/>
    </row>
    <row r="12" spans="1:186" s="5" customFormat="1" ht="109.5" customHeight="1">
      <c r="A12" s="1"/>
      <c r="B12" s="239"/>
      <c r="C12" s="216"/>
      <c r="D12" s="217"/>
      <c r="E12" s="185" t="s">
        <v>96</v>
      </c>
      <c r="F12" s="186"/>
      <c r="G12" s="124" t="s">
        <v>101</v>
      </c>
      <c r="H12" s="92"/>
      <c r="I12" s="18">
        <v>0.015</v>
      </c>
      <c r="J12" s="19"/>
      <c r="K12" s="174"/>
      <c r="L12" s="119">
        <f t="shared" si="0"/>
        <v>0</v>
      </c>
      <c r="M12" s="116">
        <f t="shared" si="1"/>
        <v>0</v>
      </c>
      <c r="N12" s="21"/>
      <c r="O12" s="128"/>
      <c r="P12" s="151"/>
      <c r="Q12" s="97"/>
      <c r="R12" s="16"/>
      <c r="S12" s="70"/>
      <c r="T12" s="70"/>
      <c r="U12" s="97"/>
      <c r="V12" s="16"/>
      <c r="W12" s="70"/>
      <c r="X12" s="70"/>
      <c r="Y12" s="97"/>
      <c r="Z12" s="17"/>
      <c r="AA12" s="105"/>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3"/>
    </row>
    <row r="13" spans="1:186" s="5" customFormat="1" ht="112.5" customHeight="1">
      <c r="A13" s="1"/>
      <c r="B13" s="239"/>
      <c r="C13" s="216"/>
      <c r="D13" s="217"/>
      <c r="E13" s="188" t="s">
        <v>102</v>
      </c>
      <c r="F13" s="186"/>
      <c r="G13" s="124" t="s">
        <v>92</v>
      </c>
      <c r="H13" s="92"/>
      <c r="I13" s="127">
        <v>0.01</v>
      </c>
      <c r="J13" s="19"/>
      <c r="K13" s="174"/>
      <c r="L13" s="119">
        <f t="shared" si="0"/>
        <v>0</v>
      </c>
      <c r="M13" s="116">
        <f t="shared" si="1"/>
        <v>0</v>
      </c>
      <c r="N13" s="21"/>
      <c r="O13" s="128"/>
      <c r="P13" s="151"/>
      <c r="Q13" s="97"/>
      <c r="R13" s="16"/>
      <c r="S13" s="70"/>
      <c r="T13" s="70"/>
      <c r="U13" s="97"/>
      <c r="V13" s="16"/>
      <c r="W13" s="70"/>
      <c r="X13" s="70"/>
      <c r="Y13" s="97"/>
      <c r="Z13" s="17"/>
      <c r="AA13" s="105"/>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3"/>
    </row>
    <row r="14" spans="1:186" s="5" customFormat="1" ht="66.75" customHeight="1">
      <c r="A14" s="1"/>
      <c r="B14" s="239"/>
      <c r="C14" s="216"/>
      <c r="D14" s="217"/>
      <c r="E14" s="188" t="s">
        <v>99</v>
      </c>
      <c r="F14" s="186"/>
      <c r="G14" s="124" t="s">
        <v>97</v>
      </c>
      <c r="H14" s="92"/>
      <c r="I14" s="127">
        <v>0.01</v>
      </c>
      <c r="J14" s="19"/>
      <c r="K14" s="174"/>
      <c r="L14" s="176">
        <f t="shared" si="0"/>
        <v>0</v>
      </c>
      <c r="M14" s="129">
        <f t="shared" si="1"/>
        <v>0</v>
      </c>
      <c r="N14" s="21"/>
      <c r="O14" s="128"/>
      <c r="P14" s="151"/>
      <c r="Q14" s="97"/>
      <c r="R14" s="16"/>
      <c r="S14" s="70"/>
      <c r="T14" s="70"/>
      <c r="U14" s="97"/>
      <c r="V14" s="16"/>
      <c r="W14" s="70"/>
      <c r="X14" s="70"/>
      <c r="Y14" s="97"/>
      <c r="Z14" s="17"/>
      <c r="AA14" s="105"/>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3"/>
    </row>
    <row r="15" spans="1:186" s="5" customFormat="1" ht="33" customHeight="1" thickBot="1">
      <c r="A15" s="1"/>
      <c r="B15" s="240"/>
      <c r="C15" s="225"/>
      <c r="D15" s="226"/>
      <c r="E15" s="24" t="s">
        <v>10</v>
      </c>
      <c r="F15" s="24"/>
      <c r="G15" s="24"/>
      <c r="H15" s="94"/>
      <c r="I15" s="25">
        <f>SUM(I9:J14)</f>
        <v>0.09999999999999999</v>
      </c>
      <c r="J15" s="26"/>
      <c r="K15" s="27" t="b">
        <f>IF(AND(L15&gt;$AE$1,L15&lt;=$AF$1),$AG$1,IF(AND(L15&gt;$AF$1,L15&lt;=$AF$2),$AG$2,IF(AND(L15&gt;$AF$2,L15&lt;=$AF$3),$AG$3,IF(L15&gt;$AF$3,$AG$4))))</f>
        <v>0</v>
      </c>
      <c r="L15" s="75">
        <f>SUM(M9:M9)</f>
        <v>0</v>
      </c>
      <c r="M15" s="164">
        <f aca="true" t="shared" si="2" ref="M15:M21">$I15*L15</f>
        <v>0</v>
      </c>
      <c r="N15" s="28"/>
      <c r="O15" s="27"/>
      <c r="P15" s="140"/>
      <c r="Q15" s="97"/>
      <c r="R15" s="16"/>
      <c r="S15" s="70"/>
      <c r="T15" s="70"/>
      <c r="U15" s="97"/>
      <c r="V15" s="16"/>
      <c r="W15" s="70"/>
      <c r="X15" s="70"/>
      <c r="Y15" s="97"/>
      <c r="Z15" s="17"/>
      <c r="AA15" s="105"/>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3"/>
    </row>
    <row r="16" spans="1:186" s="5" customFormat="1" ht="66.75" customHeight="1">
      <c r="A16" s="1"/>
      <c r="B16" s="238" t="s">
        <v>84</v>
      </c>
      <c r="C16" s="244" t="s">
        <v>68</v>
      </c>
      <c r="D16" s="245"/>
      <c r="E16" s="130" t="s">
        <v>100</v>
      </c>
      <c r="F16" s="131"/>
      <c r="G16" s="130" t="s">
        <v>77</v>
      </c>
      <c r="H16" s="132"/>
      <c r="I16" s="133">
        <f>2.5%*2</f>
        <v>0.05</v>
      </c>
      <c r="J16" s="134"/>
      <c r="K16" s="172"/>
      <c r="L16" s="175">
        <f>IF(K16=$AC$2,$AB$2,(IF(K16=$AC$3,$AB$3,IF(K16=$AC$4,$AB$4,IF(K16=$AC$5,$AB$5,IF(K16=$AC$6,$AB$6))))))</f>
        <v>0</v>
      </c>
      <c r="M16" s="136">
        <f t="shared" si="2"/>
        <v>0</v>
      </c>
      <c r="N16" s="137"/>
      <c r="O16" s="135"/>
      <c r="P16" s="138"/>
      <c r="Q16" s="97"/>
      <c r="R16" s="16"/>
      <c r="S16" s="70"/>
      <c r="T16" s="70"/>
      <c r="U16" s="97"/>
      <c r="V16" s="16"/>
      <c r="W16" s="70"/>
      <c r="X16" s="70"/>
      <c r="Y16" s="97"/>
      <c r="Z16" s="17"/>
      <c r="AA16" s="105"/>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3"/>
    </row>
    <row r="17" spans="1:186" s="5" customFormat="1" ht="66.75" customHeight="1">
      <c r="A17" s="1"/>
      <c r="B17" s="239"/>
      <c r="C17" s="220" t="s">
        <v>69</v>
      </c>
      <c r="D17" s="221"/>
      <c r="E17" s="124" t="s">
        <v>79</v>
      </c>
      <c r="F17" s="91"/>
      <c r="G17" s="124" t="s">
        <v>78</v>
      </c>
      <c r="H17" s="92"/>
      <c r="I17" s="18">
        <f>1%*2</f>
        <v>0.02</v>
      </c>
      <c r="J17" s="19"/>
      <c r="K17" s="173"/>
      <c r="L17" s="119">
        <f>IF(K17=$AC$2,$AB$2,(IF(K17=$AC$3,$AB$3,IF(K17=$AC$4,$AB$4,IF(K17=$AC$5,$AB$5,IF(K17=$AC$6,$AB$6))))))</f>
        <v>0</v>
      </c>
      <c r="M17" s="116">
        <f t="shared" si="2"/>
        <v>0</v>
      </c>
      <c r="N17" s="21"/>
      <c r="O17" s="20"/>
      <c r="P17" s="157"/>
      <c r="Q17" s="97"/>
      <c r="R17" s="16"/>
      <c r="S17" s="70"/>
      <c r="T17" s="70"/>
      <c r="U17" s="97"/>
      <c r="V17" s="16"/>
      <c r="W17" s="70"/>
      <c r="X17" s="70"/>
      <c r="Y17" s="97"/>
      <c r="Z17" s="17"/>
      <c r="AA17" s="105"/>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3"/>
    </row>
    <row r="18" spans="1:186" s="5" customFormat="1" ht="66.75" customHeight="1">
      <c r="A18" s="1"/>
      <c r="B18" s="239"/>
      <c r="C18" s="220" t="s">
        <v>70</v>
      </c>
      <c r="D18" s="221"/>
      <c r="E18" s="125" t="s">
        <v>73</v>
      </c>
      <c r="F18" s="91"/>
      <c r="G18" s="126" t="s">
        <v>42</v>
      </c>
      <c r="H18" s="92"/>
      <c r="I18" s="18">
        <f>1%*2</f>
        <v>0.02</v>
      </c>
      <c r="J18" s="19"/>
      <c r="K18" s="173"/>
      <c r="L18" s="119">
        <f>IF(K18=$AC$2,$AB$2,(IF(K18=$AC$3,$AB$3,IF(K18=$AC$4,$AB$4,IF(K18=$AC$5,$AB$5,IF(K18=$AC$6,$AB$6))))))</f>
        <v>0</v>
      </c>
      <c r="M18" s="116">
        <f t="shared" si="2"/>
        <v>0</v>
      </c>
      <c r="N18" s="21"/>
      <c r="O18" s="20"/>
      <c r="P18" s="157"/>
      <c r="Q18" s="97"/>
      <c r="R18" s="16"/>
      <c r="S18" s="70"/>
      <c r="T18" s="70"/>
      <c r="U18" s="97"/>
      <c r="V18" s="16"/>
      <c r="W18" s="70"/>
      <c r="X18" s="70"/>
      <c r="Y18" s="97"/>
      <c r="Z18" s="17"/>
      <c r="AA18" s="105"/>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3"/>
    </row>
    <row r="19" spans="1:186" s="5" customFormat="1" ht="66.75" customHeight="1">
      <c r="A19" s="1"/>
      <c r="B19" s="239"/>
      <c r="C19" s="220" t="s">
        <v>71</v>
      </c>
      <c r="D19" s="221"/>
      <c r="E19" s="125" t="s">
        <v>80</v>
      </c>
      <c r="F19" s="91"/>
      <c r="G19" s="125" t="s">
        <v>77</v>
      </c>
      <c r="H19" s="92"/>
      <c r="I19" s="18">
        <f>1.5%*2</f>
        <v>0.03</v>
      </c>
      <c r="J19" s="19"/>
      <c r="K19" s="173"/>
      <c r="L19" s="119">
        <f>IF(K19=$AC$2,$AB$2,(IF(K19=$AC$3,$AB$3,IF(K19=$AC$4,$AB$4,IF(K19=$AC$5,$AB$5,IF(K19=$AC$6,$AB$6))))))</f>
        <v>0</v>
      </c>
      <c r="M19" s="116">
        <f t="shared" si="2"/>
        <v>0</v>
      </c>
      <c r="N19" s="21"/>
      <c r="O19" s="20"/>
      <c r="P19" s="157"/>
      <c r="Q19" s="97"/>
      <c r="R19" s="16"/>
      <c r="S19" s="70"/>
      <c r="T19" s="70"/>
      <c r="U19" s="97"/>
      <c r="V19" s="16"/>
      <c r="W19" s="70"/>
      <c r="X19" s="70"/>
      <c r="Y19" s="97"/>
      <c r="Z19" s="17"/>
      <c r="AA19" s="105"/>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3"/>
    </row>
    <row r="20" spans="1:186" s="5" customFormat="1" ht="66.75" customHeight="1" thickBot="1">
      <c r="A20" s="1"/>
      <c r="B20" s="239"/>
      <c r="C20" s="246" t="s">
        <v>119</v>
      </c>
      <c r="D20" s="247"/>
      <c r="E20" s="248" t="s">
        <v>121</v>
      </c>
      <c r="F20" s="91"/>
      <c r="G20" s="123" t="s">
        <v>77</v>
      </c>
      <c r="H20" s="92"/>
      <c r="I20" s="18">
        <f>1.5%*2</f>
        <v>0.03</v>
      </c>
      <c r="J20" s="19"/>
      <c r="K20" s="173"/>
      <c r="L20" s="119">
        <f>IF(K20=$AC$2,$AB$2,(IF(K20=$AC$3,$AB$3,IF(K20=$AC$4,$AB$4,IF(K20=$AC$5,$AB$5,IF(K20=$AC$6,$AB$6))))))</f>
        <v>0</v>
      </c>
      <c r="M20" s="116">
        <f>$I20*L20</f>
        <v>0</v>
      </c>
      <c r="N20" s="21"/>
      <c r="O20" s="20"/>
      <c r="P20" s="157"/>
      <c r="Q20" s="97"/>
      <c r="R20" s="16"/>
      <c r="S20" s="70"/>
      <c r="T20" s="70"/>
      <c r="U20" s="97"/>
      <c r="V20" s="16"/>
      <c r="W20" s="70"/>
      <c r="X20" s="70"/>
      <c r="Y20" s="97"/>
      <c r="Z20" s="17"/>
      <c r="AA20" s="105"/>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3"/>
    </row>
    <row r="21" spans="1:186" s="5" customFormat="1" ht="66.75" customHeight="1">
      <c r="A21" s="1"/>
      <c r="B21" s="239"/>
      <c r="C21" s="214" t="s">
        <v>120</v>
      </c>
      <c r="D21" s="215"/>
      <c r="E21" s="125" t="s">
        <v>81</v>
      </c>
      <c r="F21" s="91"/>
      <c r="G21" s="123" t="s">
        <v>77</v>
      </c>
      <c r="H21" s="92"/>
      <c r="I21" s="133">
        <f>2.5%*2</f>
        <v>0.05</v>
      </c>
      <c r="J21" s="155"/>
      <c r="K21" s="173"/>
      <c r="L21" s="119">
        <f aca="true" t="shared" si="3" ref="L21:L28">IF(K21=$AC$2,$AB$2,(IF(K21=$AC$3,$AB$3,IF(K21=$AC$4,$AB$4,IF(K21=$AC$5,$AB$5,IF(K21=$AC$6,$AB$6))))))</f>
        <v>0</v>
      </c>
      <c r="M21" s="116">
        <f t="shared" si="2"/>
        <v>0</v>
      </c>
      <c r="N21" s="156"/>
      <c r="O21" s="20"/>
      <c r="P21" s="157"/>
      <c r="Q21" s="97"/>
      <c r="R21" s="16"/>
      <c r="S21" s="70"/>
      <c r="T21" s="70"/>
      <c r="U21" s="97"/>
      <c r="V21" s="16"/>
      <c r="W21" s="70"/>
      <c r="X21" s="70"/>
      <c r="Y21" s="97"/>
      <c r="Z21" s="17"/>
      <c r="AA21" s="105"/>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3"/>
    </row>
    <row r="22" spans="1:186" s="5" customFormat="1" ht="27" customHeight="1" thickBot="1">
      <c r="A22" s="1"/>
      <c r="B22" s="240"/>
      <c r="C22" s="225"/>
      <c r="D22" s="226"/>
      <c r="E22" s="24" t="s">
        <v>10</v>
      </c>
      <c r="F22" s="24"/>
      <c r="G22" s="24"/>
      <c r="H22" s="94"/>
      <c r="I22" s="25">
        <f>SUM(I16:I21)</f>
        <v>0.2</v>
      </c>
      <c r="J22" s="26"/>
      <c r="K22" s="27" t="b">
        <f>IF(AND(L22&gt;$AE$1,L22&lt;=$AF$1),$AG$1,IF(AND(L22&gt;$AF$1,L22&lt;=$AF$2),$AG$2,IF(AND(L22&gt;$AF$2,L22&lt;=$AF$3),$AG$3,IF(L22&gt;$AF$3,$AG$4))))</f>
        <v>0</v>
      </c>
      <c r="L22" s="75">
        <f>SUM(M16:M21)</f>
        <v>0</v>
      </c>
      <c r="M22" s="164">
        <f aca="true" t="shared" si="4" ref="M22:M28">$I22*L22</f>
        <v>0</v>
      </c>
      <c r="N22" s="28"/>
      <c r="O22" s="27"/>
      <c r="P22" s="140"/>
      <c r="Q22" s="97"/>
      <c r="R22" s="16"/>
      <c r="S22" s="70"/>
      <c r="T22" s="70"/>
      <c r="U22" s="97"/>
      <c r="V22" s="16"/>
      <c r="W22" s="70"/>
      <c r="X22" s="70"/>
      <c r="Y22" s="97"/>
      <c r="Z22" s="17"/>
      <c r="AA22" s="105"/>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3"/>
    </row>
    <row r="23" spans="1:186" s="5" customFormat="1" ht="66.75" customHeight="1">
      <c r="A23" s="1"/>
      <c r="B23" s="238" t="s">
        <v>50</v>
      </c>
      <c r="C23" s="244" t="s">
        <v>63</v>
      </c>
      <c r="D23" s="245"/>
      <c r="E23" s="130" t="s">
        <v>45</v>
      </c>
      <c r="F23" s="131"/>
      <c r="G23" s="152" t="s">
        <v>76</v>
      </c>
      <c r="H23" s="132"/>
      <c r="I23" s="133">
        <v>0.01</v>
      </c>
      <c r="J23" s="158"/>
      <c r="K23" s="172"/>
      <c r="L23" s="175">
        <f t="shared" si="3"/>
        <v>0</v>
      </c>
      <c r="M23" s="136">
        <f t="shared" si="4"/>
        <v>0</v>
      </c>
      <c r="N23" s="137"/>
      <c r="O23" s="135"/>
      <c r="P23" s="139"/>
      <c r="Q23" s="97"/>
      <c r="R23" s="16"/>
      <c r="S23" s="70"/>
      <c r="T23" s="70"/>
      <c r="U23" s="97"/>
      <c r="V23" s="16"/>
      <c r="W23" s="70"/>
      <c r="X23" s="70"/>
      <c r="Y23" s="97"/>
      <c r="Z23" s="17"/>
      <c r="AA23" s="105"/>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3"/>
    </row>
    <row r="24" spans="1:186" s="5" customFormat="1" ht="75" customHeight="1">
      <c r="A24" s="1"/>
      <c r="B24" s="239"/>
      <c r="C24" s="220" t="s">
        <v>87</v>
      </c>
      <c r="D24" s="221"/>
      <c r="E24" s="150" t="s">
        <v>88</v>
      </c>
      <c r="F24" s="91"/>
      <c r="G24" s="152" t="s">
        <v>75</v>
      </c>
      <c r="H24" s="92"/>
      <c r="I24" s="18">
        <v>0.01</v>
      </c>
      <c r="J24" s="163"/>
      <c r="K24" s="173"/>
      <c r="L24" s="119">
        <f t="shared" si="3"/>
        <v>0</v>
      </c>
      <c r="M24" s="116">
        <f t="shared" si="4"/>
        <v>0</v>
      </c>
      <c r="N24" s="21"/>
      <c r="O24" s="128"/>
      <c r="P24" s="151"/>
      <c r="Q24" s="97"/>
      <c r="R24" s="16"/>
      <c r="S24" s="70"/>
      <c r="T24" s="70"/>
      <c r="U24" s="97"/>
      <c r="V24" s="16"/>
      <c r="W24" s="70"/>
      <c r="X24" s="70"/>
      <c r="Y24" s="97"/>
      <c r="Z24" s="17"/>
      <c r="AA24" s="105"/>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3"/>
    </row>
    <row r="25" spans="1:186" s="5" customFormat="1" ht="66.75" customHeight="1">
      <c r="A25" s="1"/>
      <c r="B25" s="239"/>
      <c r="C25" s="220" t="s">
        <v>64</v>
      </c>
      <c r="D25" s="221"/>
      <c r="E25" s="123" t="s">
        <v>46</v>
      </c>
      <c r="F25" s="91"/>
      <c r="G25" s="123" t="s">
        <v>74</v>
      </c>
      <c r="H25" s="92"/>
      <c r="I25" s="18">
        <v>0.025</v>
      </c>
      <c r="J25" s="163"/>
      <c r="K25" s="173"/>
      <c r="L25" s="119">
        <f t="shared" si="3"/>
        <v>0</v>
      </c>
      <c r="M25" s="116">
        <f t="shared" si="4"/>
        <v>0</v>
      </c>
      <c r="N25" s="21"/>
      <c r="O25" s="128"/>
      <c r="P25" s="151"/>
      <c r="Q25" s="97"/>
      <c r="R25" s="16"/>
      <c r="S25" s="70"/>
      <c r="T25" s="70"/>
      <c r="U25" s="97"/>
      <c r="V25" s="16"/>
      <c r="W25" s="70"/>
      <c r="X25" s="70"/>
      <c r="Y25" s="97"/>
      <c r="Z25" s="17"/>
      <c r="AA25" s="105"/>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3"/>
    </row>
    <row r="26" spans="1:186" s="5" customFormat="1" ht="72">
      <c r="A26" s="1"/>
      <c r="B26" s="239"/>
      <c r="C26" s="220" t="s">
        <v>65</v>
      </c>
      <c r="D26" s="221"/>
      <c r="E26" s="126" t="s">
        <v>53</v>
      </c>
      <c r="F26" s="153"/>
      <c r="G26" s="126" t="s">
        <v>85</v>
      </c>
      <c r="H26" s="92"/>
      <c r="I26" s="18">
        <v>0.015</v>
      </c>
      <c r="J26" s="163"/>
      <c r="K26" s="173"/>
      <c r="L26" s="119">
        <f t="shared" si="3"/>
        <v>0</v>
      </c>
      <c r="M26" s="116">
        <f t="shared" si="4"/>
        <v>0</v>
      </c>
      <c r="N26" s="21"/>
      <c r="O26" s="128"/>
      <c r="P26" s="151"/>
      <c r="Q26" s="97"/>
      <c r="R26" s="16"/>
      <c r="S26" s="70"/>
      <c r="T26" s="70"/>
      <c r="U26" s="97"/>
      <c r="V26" s="16"/>
      <c r="W26" s="70"/>
      <c r="X26" s="70"/>
      <c r="Y26" s="97"/>
      <c r="Z26" s="17"/>
      <c r="AA26" s="105"/>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3"/>
    </row>
    <row r="27" spans="1:186" s="5" customFormat="1" ht="66.75" customHeight="1">
      <c r="A27" s="1"/>
      <c r="B27" s="239"/>
      <c r="C27" s="220" t="s">
        <v>66</v>
      </c>
      <c r="D27" s="221"/>
      <c r="E27" s="150" t="s">
        <v>47</v>
      </c>
      <c r="F27" s="91"/>
      <c r="G27" s="152" t="s">
        <v>48</v>
      </c>
      <c r="H27" s="92"/>
      <c r="I27" s="18">
        <v>0.015</v>
      </c>
      <c r="J27" s="163"/>
      <c r="K27" s="173"/>
      <c r="L27" s="119">
        <f t="shared" si="3"/>
        <v>0</v>
      </c>
      <c r="M27" s="116">
        <f t="shared" si="4"/>
        <v>0</v>
      </c>
      <c r="N27" s="21"/>
      <c r="O27" s="128"/>
      <c r="P27" s="151"/>
      <c r="Q27" s="97"/>
      <c r="R27" s="16"/>
      <c r="S27" s="70"/>
      <c r="T27" s="70"/>
      <c r="U27" s="97"/>
      <c r="V27" s="16"/>
      <c r="W27" s="70"/>
      <c r="X27" s="70"/>
      <c r="Y27" s="97"/>
      <c r="Z27" s="17"/>
      <c r="AA27" s="105"/>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3"/>
    </row>
    <row r="28" spans="1:186" s="5" customFormat="1" ht="72">
      <c r="A28" s="1"/>
      <c r="B28" s="239"/>
      <c r="C28" s="214" t="s">
        <v>67</v>
      </c>
      <c r="D28" s="215"/>
      <c r="E28" s="125" t="s">
        <v>49</v>
      </c>
      <c r="F28" s="91"/>
      <c r="G28" s="123" t="s">
        <v>82</v>
      </c>
      <c r="H28" s="92"/>
      <c r="I28" s="127">
        <v>0.025</v>
      </c>
      <c r="J28" s="155"/>
      <c r="K28" s="174"/>
      <c r="L28" s="176">
        <f t="shared" si="3"/>
        <v>0</v>
      </c>
      <c r="M28" s="129">
        <f t="shared" si="4"/>
        <v>0</v>
      </c>
      <c r="N28" s="156"/>
      <c r="O28" s="128"/>
      <c r="P28" s="151"/>
      <c r="Q28" s="97"/>
      <c r="R28" s="16"/>
      <c r="S28" s="70"/>
      <c r="T28" s="70"/>
      <c r="U28" s="97"/>
      <c r="V28" s="16"/>
      <c r="W28" s="70"/>
      <c r="X28" s="70"/>
      <c r="Y28" s="97"/>
      <c r="Z28" s="17"/>
      <c r="AA28" s="105"/>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3"/>
    </row>
    <row r="29" spans="1:186" s="5" customFormat="1" ht="31.5" customHeight="1" thickBot="1">
      <c r="A29" s="1"/>
      <c r="B29" s="240"/>
      <c r="C29" s="225"/>
      <c r="D29" s="226"/>
      <c r="E29" s="24" t="s">
        <v>10</v>
      </c>
      <c r="F29" s="24"/>
      <c r="G29" s="24"/>
      <c r="H29" s="94"/>
      <c r="I29" s="25">
        <f>SUM(I23:I28)</f>
        <v>0.1</v>
      </c>
      <c r="J29" s="26"/>
      <c r="K29" s="27" t="b">
        <f>IF(AND(L29&gt;$AE$1,L29&lt;=$AF$1),$AG$1,IF(AND(L29&gt;$AF$1,L29&lt;=$AF$2),$AG$2,IF(AND(L29&gt;$AF$2,L29&lt;=$AF$3),$AG$3,IF(L29&gt;$AF$3,$AG$4))))</f>
        <v>0</v>
      </c>
      <c r="L29" s="75">
        <f>SUM(M23:M28)</f>
        <v>0</v>
      </c>
      <c r="M29" s="164">
        <f aca="true" t="shared" si="5" ref="M29:M35">$I29*L29</f>
        <v>0</v>
      </c>
      <c r="N29" s="28"/>
      <c r="O29" s="27"/>
      <c r="P29" s="140"/>
      <c r="Q29" s="97"/>
      <c r="R29" s="16"/>
      <c r="S29" s="70"/>
      <c r="T29" s="70"/>
      <c r="U29" s="97"/>
      <c r="V29" s="16"/>
      <c r="W29" s="70"/>
      <c r="X29" s="70"/>
      <c r="Y29" s="97"/>
      <c r="Z29" s="17"/>
      <c r="AA29" s="105"/>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3"/>
    </row>
    <row r="30" spans="1:186" s="5" customFormat="1" ht="54">
      <c r="A30" s="1"/>
      <c r="B30" s="238" t="s">
        <v>52</v>
      </c>
      <c r="C30" s="244" t="s">
        <v>55</v>
      </c>
      <c r="D30" s="245"/>
      <c r="E30" s="154" t="s">
        <v>89</v>
      </c>
      <c r="F30" s="131"/>
      <c r="G30" s="154" t="s">
        <v>86</v>
      </c>
      <c r="H30" s="132"/>
      <c r="I30" s="133">
        <f>2%*3</f>
        <v>0.06</v>
      </c>
      <c r="J30" s="158"/>
      <c r="K30" s="172"/>
      <c r="L30" s="175">
        <f>IF(K30=$AC$2,$AB$2,(IF(K30=$AC$3,$AB$3,IF(K30=$AC$4,$AB$4,IF(K30=$AC$5,$AB$5,IF(K30=$AC$6,$AB$6))))))</f>
        <v>0</v>
      </c>
      <c r="M30" s="136">
        <f t="shared" si="5"/>
        <v>0</v>
      </c>
      <c r="N30" s="137"/>
      <c r="O30" s="135"/>
      <c r="P30" s="139"/>
      <c r="Q30" s="97"/>
      <c r="R30" s="16"/>
      <c r="S30" s="70"/>
      <c r="T30" s="70"/>
      <c r="U30" s="97"/>
      <c r="V30" s="16"/>
      <c r="W30" s="70"/>
      <c r="X30" s="70"/>
      <c r="Y30" s="97"/>
      <c r="Z30" s="17"/>
      <c r="AA30" s="105"/>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3"/>
    </row>
    <row r="31" spans="1:186" s="5" customFormat="1" ht="72" customHeight="1">
      <c r="A31" s="1"/>
      <c r="B31" s="239"/>
      <c r="C31" s="220" t="s">
        <v>56</v>
      </c>
      <c r="D31" s="221"/>
      <c r="E31" s="125" t="s">
        <v>83</v>
      </c>
      <c r="F31" s="91"/>
      <c r="G31" s="125" t="s">
        <v>104</v>
      </c>
      <c r="H31" s="92"/>
      <c r="I31" s="18">
        <f>3%*3</f>
        <v>0.09</v>
      </c>
      <c r="J31" s="163"/>
      <c r="K31" s="173"/>
      <c r="L31" s="119">
        <f>IF(K31=$AC$2,$AB$2,(IF(K31=$AC$3,$AB$3,IF(K31=$AC$4,$AB$4,IF(K31=$AC$5,$AB$5,IF(K31=$AC$6,$AB$6))))))</f>
        <v>0</v>
      </c>
      <c r="M31" s="116">
        <f t="shared" si="5"/>
        <v>0</v>
      </c>
      <c r="N31" s="21"/>
      <c r="O31" s="128"/>
      <c r="P31" s="151"/>
      <c r="Q31" s="97"/>
      <c r="R31" s="16"/>
      <c r="S31" s="70"/>
      <c r="T31" s="70"/>
      <c r="U31" s="97"/>
      <c r="V31" s="16"/>
      <c r="W31" s="70"/>
      <c r="X31" s="70"/>
      <c r="Y31" s="97"/>
      <c r="Z31" s="17"/>
      <c r="AA31" s="105"/>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3"/>
    </row>
    <row r="32" spans="1:186" s="5" customFormat="1" ht="90">
      <c r="A32" s="1"/>
      <c r="B32" s="239"/>
      <c r="C32" s="220" t="s">
        <v>57</v>
      </c>
      <c r="D32" s="221"/>
      <c r="E32" s="124" t="s">
        <v>103</v>
      </c>
      <c r="F32" s="91"/>
      <c r="G32" s="126" t="s">
        <v>105</v>
      </c>
      <c r="H32" s="92"/>
      <c r="I32" s="18">
        <f>1%*3</f>
        <v>0.03</v>
      </c>
      <c r="J32" s="163"/>
      <c r="K32" s="173"/>
      <c r="L32" s="119">
        <f>IF(K32=$AC$2,$AB$2,(IF(K32=$AC$3,$AB$3,IF(K32=$AC$4,$AB$4,IF(K32=$AC$5,$AB$5,IF(K32=$AC$6,$AB$6))))))</f>
        <v>0</v>
      </c>
      <c r="M32" s="116">
        <f t="shared" si="5"/>
        <v>0</v>
      </c>
      <c r="N32" s="21"/>
      <c r="O32" s="128"/>
      <c r="P32" s="151"/>
      <c r="Q32" s="97"/>
      <c r="R32" s="16"/>
      <c r="S32" s="70"/>
      <c r="T32" s="70"/>
      <c r="U32" s="97"/>
      <c r="V32" s="16"/>
      <c r="W32" s="70"/>
      <c r="X32" s="70"/>
      <c r="Y32" s="97"/>
      <c r="Z32" s="17"/>
      <c r="AA32" s="105"/>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3"/>
    </row>
    <row r="33" spans="1:186" s="5" customFormat="1" ht="102" customHeight="1">
      <c r="A33" s="1"/>
      <c r="B33" s="239"/>
      <c r="C33" s="216" t="s">
        <v>58</v>
      </c>
      <c r="D33" s="217"/>
      <c r="E33" s="123" t="s">
        <v>106</v>
      </c>
      <c r="F33" s="91"/>
      <c r="G33" s="123" t="s">
        <v>51</v>
      </c>
      <c r="H33" s="92"/>
      <c r="I33" s="127">
        <f>4%*3</f>
        <v>0.12</v>
      </c>
      <c r="J33" s="155"/>
      <c r="K33" s="174"/>
      <c r="L33" s="176">
        <f>IF(K33=$AC$2,$AB$2,(IF(K33=$AC$3,$AB$3,IF(K33=$AC$4,$AB$4,IF(K33=$AC$5,$AB$5,IF(K33=$AC$6,$AB$6))))))</f>
        <v>0</v>
      </c>
      <c r="M33" s="129">
        <f t="shared" si="5"/>
        <v>0</v>
      </c>
      <c r="N33" s="156"/>
      <c r="O33" s="128"/>
      <c r="P33" s="151"/>
      <c r="Q33" s="97"/>
      <c r="R33" s="16"/>
      <c r="S33" s="70"/>
      <c r="T33" s="70"/>
      <c r="U33" s="97"/>
      <c r="V33" s="16"/>
      <c r="W33" s="70"/>
      <c r="X33" s="70"/>
      <c r="Y33" s="97"/>
      <c r="Z33" s="17"/>
      <c r="AA33" s="105"/>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3"/>
    </row>
    <row r="34" spans="1:186" s="5" customFormat="1" ht="27.75" customHeight="1" thickBot="1">
      <c r="A34" s="1"/>
      <c r="B34" s="240"/>
      <c r="C34" s="225"/>
      <c r="D34" s="226"/>
      <c r="E34" s="24" t="s">
        <v>10</v>
      </c>
      <c r="F34" s="24"/>
      <c r="G34" s="24"/>
      <c r="H34" s="94"/>
      <c r="I34" s="25">
        <f>SUM(I30:I33)</f>
        <v>0.3</v>
      </c>
      <c r="J34" s="26"/>
      <c r="K34" s="27" t="b">
        <f>IF(AND(L34&gt;$AE$1,L34&lt;=$AF$1),$AG$1,IF(AND(L34&gt;$AF$1,L34&lt;=$AF$2),$AG$2,IF(AND(L34&gt;$AF$2,L34&lt;=$AF$3),$AG$3,IF(L34&gt;$AF$3,$AG$4))))</f>
        <v>0</v>
      </c>
      <c r="L34" s="75">
        <f>SUM(M30:M33)</f>
        <v>0</v>
      </c>
      <c r="M34" s="164">
        <f t="shared" si="5"/>
        <v>0</v>
      </c>
      <c r="N34" s="28"/>
      <c r="O34" s="27"/>
      <c r="P34" s="140"/>
      <c r="Q34" s="97"/>
      <c r="R34" s="16"/>
      <c r="S34" s="70"/>
      <c r="T34" s="70"/>
      <c r="U34" s="97"/>
      <c r="V34" s="16"/>
      <c r="W34" s="70"/>
      <c r="X34" s="70"/>
      <c r="Y34" s="97"/>
      <c r="Z34" s="17"/>
      <c r="AA34" s="105"/>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3"/>
    </row>
    <row r="35" spans="1:186" s="5" customFormat="1" ht="126">
      <c r="A35" s="1"/>
      <c r="B35" s="241" t="s">
        <v>54</v>
      </c>
      <c r="C35" s="205" t="s">
        <v>59</v>
      </c>
      <c r="D35" s="206"/>
      <c r="E35" s="196" t="s">
        <v>109</v>
      </c>
      <c r="F35" s="197"/>
      <c r="G35" s="196" t="s">
        <v>110</v>
      </c>
      <c r="H35" s="132"/>
      <c r="I35" s="133">
        <v>0.1</v>
      </c>
      <c r="J35" s="134"/>
      <c r="K35" s="172"/>
      <c r="L35" s="175">
        <f aca="true" t="shared" si="6" ref="L35:L44">IF(K35=$AC$2,$AB$2,(IF(K35=$AC$3,$AB$3,IF(K35=$AC$4,$AB$4,IF(K35=$AC$5,$AB$5,IF(K35=$AC$6,$AB$6))))))</f>
        <v>0</v>
      </c>
      <c r="M35" s="136">
        <f t="shared" si="5"/>
        <v>0</v>
      </c>
      <c r="N35" s="137"/>
      <c r="O35" s="135"/>
      <c r="P35" s="139"/>
      <c r="Q35" s="101">
        <f>$I35*P35</f>
        <v>0</v>
      </c>
      <c r="R35" s="21"/>
      <c r="S35" s="20"/>
      <c r="T35" s="74"/>
      <c r="U35" s="101"/>
      <c r="V35" s="21"/>
      <c r="W35" s="20"/>
      <c r="X35" s="74"/>
      <c r="Y35" s="101">
        <f>$I35*X35</f>
        <v>0</v>
      </c>
      <c r="Z35" s="22"/>
      <c r="AA35" s="104"/>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3"/>
    </row>
    <row r="36" spans="1:186" s="5" customFormat="1" ht="117.75" customHeight="1">
      <c r="A36" s="1"/>
      <c r="B36" s="242"/>
      <c r="C36" s="214" t="s">
        <v>60</v>
      </c>
      <c r="D36" s="215"/>
      <c r="E36" s="196" t="s">
        <v>118</v>
      </c>
      <c r="F36" s="197"/>
      <c r="G36" s="196" t="s">
        <v>117</v>
      </c>
      <c r="H36" s="93"/>
      <c r="I36" s="32">
        <v>0.05</v>
      </c>
      <c r="J36" s="19"/>
      <c r="K36" s="173"/>
      <c r="L36" s="119">
        <f t="shared" si="6"/>
        <v>0</v>
      </c>
      <c r="M36" s="116">
        <f aca="true" t="shared" si="7" ref="M36:M45">$I36*L36</f>
        <v>0</v>
      </c>
      <c r="N36" s="21"/>
      <c r="O36" s="20"/>
      <c r="P36" s="141"/>
      <c r="Q36" s="101">
        <f>$I37*P37</f>
        <v>0</v>
      </c>
      <c r="R36" s="21"/>
      <c r="S36" s="20"/>
      <c r="T36" s="74"/>
      <c r="U36" s="101"/>
      <c r="V36" s="21"/>
      <c r="W36" s="20"/>
      <c r="X36" s="74"/>
      <c r="Y36" s="101">
        <f>$I37*X36</f>
        <v>0</v>
      </c>
      <c r="Z36" s="22"/>
      <c r="AA36" s="108"/>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102"/>
      <c r="FL36" s="102"/>
      <c r="FM36" s="102"/>
      <c r="FN36" s="102"/>
      <c r="FO36" s="102"/>
      <c r="FP36" s="102"/>
      <c r="FQ36" s="102"/>
      <c r="FR36" s="102"/>
      <c r="FS36" s="102"/>
      <c r="FT36" s="102"/>
      <c r="FU36" s="102"/>
      <c r="FV36" s="102"/>
      <c r="FW36" s="102"/>
      <c r="FX36" s="102"/>
      <c r="FY36" s="102"/>
      <c r="FZ36" s="102"/>
      <c r="GA36" s="102"/>
      <c r="GB36" s="102"/>
      <c r="GC36" s="102"/>
      <c r="GD36" s="3"/>
    </row>
    <row r="37" spans="1:186" s="30" customFormat="1" ht="144">
      <c r="A37" s="23"/>
      <c r="B37" s="242"/>
      <c r="C37" s="214" t="s">
        <v>61</v>
      </c>
      <c r="D37" s="215"/>
      <c r="E37" s="196" t="s">
        <v>34</v>
      </c>
      <c r="F37" s="197"/>
      <c r="G37" s="196" t="s">
        <v>111</v>
      </c>
      <c r="H37" s="92"/>
      <c r="I37" s="32">
        <v>0.02</v>
      </c>
      <c r="J37" s="19"/>
      <c r="K37" s="173"/>
      <c r="L37" s="119">
        <f t="shared" si="6"/>
        <v>0</v>
      </c>
      <c r="M37" s="116">
        <f t="shared" si="7"/>
        <v>0</v>
      </c>
      <c r="N37" s="21"/>
      <c r="O37" s="20"/>
      <c r="P37" s="141"/>
      <c r="Q37" s="101" t="e">
        <f>#REF!*#REF!</f>
        <v>#REF!</v>
      </c>
      <c r="R37" s="28"/>
      <c r="S37" s="71"/>
      <c r="T37" s="76"/>
      <c r="U37" s="101"/>
      <c r="V37" s="28"/>
      <c r="W37" s="71"/>
      <c r="X37" s="76"/>
      <c r="Y37" s="101" t="e">
        <f>#REF!*X37</f>
        <v>#REF!</v>
      </c>
      <c r="Z37" s="29"/>
      <c r="AA37" s="106"/>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07"/>
      <c r="GD37" s="110"/>
    </row>
    <row r="38" spans="1:186" s="30" customFormat="1" ht="108">
      <c r="A38" s="23"/>
      <c r="B38" s="242"/>
      <c r="C38" s="216"/>
      <c r="D38" s="217"/>
      <c r="E38" s="196" t="s">
        <v>38</v>
      </c>
      <c r="F38" s="197"/>
      <c r="G38" s="196" t="s">
        <v>112</v>
      </c>
      <c r="H38" s="92"/>
      <c r="I38" s="32">
        <v>0.02</v>
      </c>
      <c r="J38" s="26"/>
      <c r="K38" s="71"/>
      <c r="L38" s="119">
        <f t="shared" si="6"/>
        <v>0</v>
      </c>
      <c r="M38" s="116">
        <f t="shared" si="7"/>
        <v>0</v>
      </c>
      <c r="N38" s="28"/>
      <c r="O38" s="71"/>
      <c r="P38" s="141"/>
      <c r="Q38" s="101" t="e">
        <f>#REF!*#REF!</f>
        <v>#REF!</v>
      </c>
      <c r="R38" s="28"/>
      <c r="S38" s="71"/>
      <c r="T38" s="76"/>
      <c r="U38" s="101"/>
      <c r="V38" s="28"/>
      <c r="W38" s="71"/>
      <c r="X38" s="76"/>
      <c r="Y38" s="101" t="e">
        <f>#REF!*X38</f>
        <v>#REF!</v>
      </c>
      <c r="Z38" s="29"/>
      <c r="AA38" s="106"/>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7"/>
      <c r="EH38" s="107"/>
      <c r="EI38" s="107"/>
      <c r="EJ38" s="107"/>
      <c r="EK38" s="107"/>
      <c r="EL38" s="107"/>
      <c r="EM38" s="107"/>
      <c r="EN38" s="107"/>
      <c r="EO38" s="107"/>
      <c r="EP38" s="107"/>
      <c r="EQ38" s="107"/>
      <c r="ER38" s="107"/>
      <c r="ES38" s="107"/>
      <c r="ET38" s="107"/>
      <c r="EU38" s="107"/>
      <c r="EV38" s="107"/>
      <c r="EW38" s="107"/>
      <c r="EX38" s="107"/>
      <c r="EY38" s="107"/>
      <c r="EZ38" s="107"/>
      <c r="FA38" s="107"/>
      <c r="FB38" s="107"/>
      <c r="FC38" s="107"/>
      <c r="FD38" s="107"/>
      <c r="FE38" s="107"/>
      <c r="FF38" s="107"/>
      <c r="FG38" s="107"/>
      <c r="FH38" s="107"/>
      <c r="FI38" s="107"/>
      <c r="FJ38" s="107"/>
      <c r="FK38" s="107"/>
      <c r="FL38" s="107"/>
      <c r="FM38" s="107"/>
      <c r="FN38" s="107"/>
      <c r="FO38" s="107"/>
      <c r="FP38" s="107"/>
      <c r="FQ38" s="107"/>
      <c r="FR38" s="107"/>
      <c r="FS38" s="107"/>
      <c r="FT38" s="107"/>
      <c r="FU38" s="107"/>
      <c r="FV38" s="107"/>
      <c r="FW38" s="107"/>
      <c r="FX38" s="107"/>
      <c r="FY38" s="107"/>
      <c r="FZ38" s="107"/>
      <c r="GA38" s="107"/>
      <c r="GB38" s="107"/>
      <c r="GC38" s="107"/>
      <c r="GD38" s="110"/>
    </row>
    <row r="39" spans="1:186" s="5" customFormat="1" ht="54">
      <c r="A39" s="1"/>
      <c r="B39" s="242"/>
      <c r="C39" s="216"/>
      <c r="D39" s="217"/>
      <c r="E39" s="196" t="s">
        <v>31</v>
      </c>
      <c r="F39" s="197"/>
      <c r="G39" s="196" t="s">
        <v>33</v>
      </c>
      <c r="H39" s="92"/>
      <c r="I39" s="32">
        <v>0.02</v>
      </c>
      <c r="J39" s="26"/>
      <c r="K39" s="71"/>
      <c r="L39" s="119">
        <f t="shared" si="6"/>
        <v>0</v>
      </c>
      <c r="M39" s="116">
        <f t="shared" si="7"/>
        <v>0</v>
      </c>
      <c r="N39" s="28"/>
      <c r="O39" s="71"/>
      <c r="P39" s="141"/>
      <c r="Q39" s="101" t="e">
        <f>#REF!*#REF!</f>
        <v>#REF!</v>
      </c>
      <c r="R39" s="28"/>
      <c r="S39" s="20"/>
      <c r="T39" s="76"/>
      <c r="U39" s="101"/>
      <c r="V39" s="28"/>
      <c r="W39" s="20"/>
      <c r="X39" s="76"/>
      <c r="Y39" s="101" t="e">
        <f>#REF!*X39</f>
        <v>#REF!</v>
      </c>
      <c r="Z39" s="22"/>
      <c r="AA39" s="108"/>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102"/>
      <c r="FL39" s="102"/>
      <c r="FM39" s="102"/>
      <c r="FN39" s="102"/>
      <c r="FO39" s="102"/>
      <c r="FP39" s="102"/>
      <c r="FQ39" s="102"/>
      <c r="FR39" s="102"/>
      <c r="FS39" s="102"/>
      <c r="FT39" s="102"/>
      <c r="FU39" s="102"/>
      <c r="FV39" s="102"/>
      <c r="FW39" s="102"/>
      <c r="FX39" s="102"/>
      <c r="FY39" s="102"/>
      <c r="FZ39" s="102"/>
      <c r="GA39" s="102"/>
      <c r="GB39" s="102"/>
      <c r="GC39" s="102"/>
      <c r="GD39" s="3"/>
    </row>
    <row r="40" spans="1:186" s="30" customFormat="1" ht="108">
      <c r="A40" s="23"/>
      <c r="B40" s="242"/>
      <c r="C40" s="216"/>
      <c r="D40" s="217"/>
      <c r="E40" s="196" t="s">
        <v>35</v>
      </c>
      <c r="F40" s="197"/>
      <c r="G40" s="196" t="s">
        <v>36</v>
      </c>
      <c r="H40" s="92"/>
      <c r="I40" s="32">
        <v>0.02</v>
      </c>
      <c r="J40" s="26"/>
      <c r="K40" s="71"/>
      <c r="L40" s="119">
        <f t="shared" si="6"/>
        <v>0</v>
      </c>
      <c r="M40" s="116">
        <f t="shared" si="7"/>
        <v>0</v>
      </c>
      <c r="N40" s="28"/>
      <c r="O40" s="71"/>
      <c r="P40" s="141"/>
      <c r="Q40" s="101" t="e">
        <f>#REF!*#REF!</f>
        <v>#REF!</v>
      </c>
      <c r="R40" s="28"/>
      <c r="S40" s="71"/>
      <c r="T40" s="76"/>
      <c r="U40" s="101"/>
      <c r="V40" s="28"/>
      <c r="W40" s="71"/>
      <c r="X40" s="76"/>
      <c r="Y40" s="101" t="e">
        <f>#REF!*X40</f>
        <v>#REF!</v>
      </c>
      <c r="Z40" s="29"/>
      <c r="AA40" s="106"/>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10"/>
    </row>
    <row r="41" spans="1:186" s="30" customFormat="1" ht="90">
      <c r="A41" s="23"/>
      <c r="B41" s="242"/>
      <c r="C41" s="218"/>
      <c r="D41" s="219"/>
      <c r="E41" s="196" t="s">
        <v>37</v>
      </c>
      <c r="F41" s="197"/>
      <c r="G41" s="196" t="s">
        <v>113</v>
      </c>
      <c r="H41" s="92"/>
      <c r="I41" s="32">
        <v>0.02</v>
      </c>
      <c r="J41" s="26"/>
      <c r="K41" s="71"/>
      <c r="L41" s="119">
        <f t="shared" si="6"/>
        <v>0</v>
      </c>
      <c r="M41" s="116">
        <f t="shared" si="7"/>
        <v>0</v>
      </c>
      <c r="N41" s="28"/>
      <c r="O41" s="115"/>
      <c r="P41" s="141"/>
      <c r="Q41" s="101" t="e">
        <f>#REF!*#REF!</f>
        <v>#REF!</v>
      </c>
      <c r="R41" s="28"/>
      <c r="S41" s="71"/>
      <c r="T41" s="76"/>
      <c r="U41" s="101"/>
      <c r="V41" s="28"/>
      <c r="W41" s="71"/>
      <c r="X41" s="76"/>
      <c r="Y41" s="101" t="e">
        <f>#REF!*X41</f>
        <v>#REF!</v>
      </c>
      <c r="Z41" s="29"/>
      <c r="AA41" s="106"/>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10"/>
    </row>
    <row r="42" spans="1:186" s="30" customFormat="1" ht="90.75" customHeight="1">
      <c r="A42" s="23"/>
      <c r="B42" s="242"/>
      <c r="C42" s="216" t="s">
        <v>62</v>
      </c>
      <c r="D42" s="217"/>
      <c r="E42" s="195" t="s">
        <v>29</v>
      </c>
      <c r="F42" s="194"/>
      <c r="G42" s="195" t="s">
        <v>114</v>
      </c>
      <c r="H42" s="92"/>
      <c r="I42" s="32">
        <v>0.02</v>
      </c>
      <c r="J42" s="26"/>
      <c r="K42" s="71"/>
      <c r="L42" s="119">
        <f t="shared" si="6"/>
        <v>0</v>
      </c>
      <c r="M42" s="116">
        <f t="shared" si="7"/>
        <v>0</v>
      </c>
      <c r="N42" s="28"/>
      <c r="O42" s="71"/>
      <c r="P42" s="141"/>
      <c r="Q42" s="101" t="e">
        <f>#REF!*#REF!</f>
        <v>#REF!</v>
      </c>
      <c r="R42" s="28"/>
      <c r="S42" s="71"/>
      <c r="T42" s="76"/>
      <c r="U42" s="101"/>
      <c r="V42" s="28"/>
      <c r="W42" s="71"/>
      <c r="X42" s="76"/>
      <c r="Y42" s="101" t="e">
        <f>#REF!*X42</f>
        <v>#REF!</v>
      </c>
      <c r="Z42" s="29"/>
      <c r="AA42" s="106"/>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c r="FJ42" s="107"/>
      <c r="FK42" s="107"/>
      <c r="FL42" s="107"/>
      <c r="FM42" s="107"/>
      <c r="FN42" s="107"/>
      <c r="FO42" s="107"/>
      <c r="FP42" s="107"/>
      <c r="FQ42" s="107"/>
      <c r="FR42" s="107"/>
      <c r="FS42" s="107"/>
      <c r="FT42" s="107"/>
      <c r="FU42" s="107"/>
      <c r="FV42" s="107"/>
      <c r="FW42" s="107"/>
      <c r="FX42" s="107"/>
      <c r="FY42" s="107"/>
      <c r="FZ42" s="107"/>
      <c r="GA42" s="107"/>
      <c r="GB42" s="107"/>
      <c r="GC42" s="107"/>
      <c r="GD42" s="110"/>
    </row>
    <row r="43" spans="1:186" s="30" customFormat="1" ht="45">
      <c r="A43" s="23"/>
      <c r="B43" s="242"/>
      <c r="C43" s="216"/>
      <c r="D43" s="217"/>
      <c r="E43" s="195" t="s">
        <v>30</v>
      </c>
      <c r="F43" s="194"/>
      <c r="G43" s="195" t="s">
        <v>115</v>
      </c>
      <c r="H43" s="92"/>
      <c r="I43" s="32">
        <v>0.02</v>
      </c>
      <c r="J43" s="26"/>
      <c r="K43" s="71"/>
      <c r="L43" s="119">
        <f t="shared" si="6"/>
        <v>0</v>
      </c>
      <c r="M43" s="101">
        <f t="shared" si="7"/>
        <v>0</v>
      </c>
      <c r="N43" s="28"/>
      <c r="O43" s="71"/>
      <c r="P43" s="141"/>
      <c r="Q43" s="101" t="e">
        <f>#REF!*#REF!</f>
        <v>#REF!</v>
      </c>
      <c r="R43" s="28"/>
      <c r="S43" s="71"/>
      <c r="T43" s="76"/>
      <c r="U43" s="101"/>
      <c r="V43" s="28"/>
      <c r="W43" s="71"/>
      <c r="X43" s="76"/>
      <c r="Y43" s="101" t="e">
        <f>#REF!*X43</f>
        <v>#REF!</v>
      </c>
      <c r="Z43" s="29"/>
      <c r="AA43" s="106"/>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c r="FP43" s="107"/>
      <c r="FQ43" s="107"/>
      <c r="FR43" s="107"/>
      <c r="FS43" s="107"/>
      <c r="FT43" s="107"/>
      <c r="FU43" s="107"/>
      <c r="FV43" s="107"/>
      <c r="FW43" s="107"/>
      <c r="FX43" s="107"/>
      <c r="FY43" s="107"/>
      <c r="FZ43" s="107"/>
      <c r="GA43" s="107"/>
      <c r="GB43" s="107"/>
      <c r="GC43" s="107"/>
      <c r="GD43" s="110"/>
    </row>
    <row r="44" spans="1:186" s="5" customFormat="1" ht="60">
      <c r="A44" s="1"/>
      <c r="B44" s="242"/>
      <c r="C44" s="216"/>
      <c r="D44" s="217"/>
      <c r="E44" s="195" t="s">
        <v>32</v>
      </c>
      <c r="F44" s="194"/>
      <c r="G44" s="195" t="s">
        <v>116</v>
      </c>
      <c r="H44" s="92"/>
      <c r="I44" s="32">
        <v>0.01</v>
      </c>
      <c r="J44" s="26"/>
      <c r="K44" s="71"/>
      <c r="L44" s="119">
        <f t="shared" si="6"/>
        <v>0</v>
      </c>
      <c r="M44" s="116">
        <f t="shared" si="7"/>
        <v>0</v>
      </c>
      <c r="N44" s="28"/>
      <c r="O44" s="71"/>
      <c r="P44" s="141"/>
      <c r="Q44" s="101" t="e">
        <f>#REF!*#REF!</f>
        <v>#REF!</v>
      </c>
      <c r="R44" s="28"/>
      <c r="S44" s="20"/>
      <c r="T44" s="76"/>
      <c r="U44" s="101"/>
      <c r="V44" s="28"/>
      <c r="W44" s="20"/>
      <c r="X44" s="76"/>
      <c r="Y44" s="101" t="e">
        <f>#REF!*X44</f>
        <v>#REF!</v>
      </c>
      <c r="Z44" s="22"/>
      <c r="AA44" s="108"/>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3"/>
    </row>
    <row r="45" spans="1:186" s="33" customFormat="1" ht="21.75" customHeight="1" thickBot="1">
      <c r="A45" s="23"/>
      <c r="B45" s="243"/>
      <c r="C45" s="225"/>
      <c r="D45" s="226"/>
      <c r="E45" s="142" t="s">
        <v>10</v>
      </c>
      <c r="F45" s="142"/>
      <c r="G45" s="142"/>
      <c r="H45" s="143"/>
      <c r="I45" s="144">
        <f>SUM(I35:I44)</f>
        <v>0.3</v>
      </c>
      <c r="J45" s="145"/>
      <c r="K45" s="146" t="b">
        <f>IF(AND(L45&gt;$AE$1,L45&lt;=$AF$1),$AG$1,IF(AND(L45&gt;$AF$1,L45&lt;=$AF$2),$AG$2,IF(AND(L45&gt;$AF$2,L45&lt;=$AF$3),$AG$3,IF(L45&gt;$AF$3,$AG$4))))</f>
        <v>0</v>
      </c>
      <c r="L45" s="147">
        <f>SUM(M35:N44)</f>
        <v>0</v>
      </c>
      <c r="M45" s="165">
        <f t="shared" si="7"/>
        <v>0</v>
      </c>
      <c r="N45" s="148"/>
      <c r="O45" s="146"/>
      <c r="P45" s="149"/>
      <c r="Q45" s="101" t="e">
        <f>#REF!*#REF!</f>
        <v>#REF!</v>
      </c>
      <c r="R45" s="28"/>
      <c r="S45" s="27"/>
      <c r="T45" s="75"/>
      <c r="U45" s="101"/>
      <c r="V45" s="28"/>
      <c r="W45" s="27"/>
      <c r="X45" s="75"/>
      <c r="Y45" s="101" t="e">
        <f>#REF!*X45</f>
        <v>#REF!</v>
      </c>
      <c r="Z45" s="29"/>
      <c r="AA45" s="106"/>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c r="FV45" s="107"/>
      <c r="FW45" s="107"/>
      <c r="FX45" s="107"/>
      <c r="FY45" s="107"/>
      <c r="FZ45" s="107"/>
      <c r="GA45" s="107"/>
      <c r="GB45" s="107"/>
      <c r="GC45" s="107"/>
      <c r="GD45" s="111"/>
    </row>
    <row r="46" spans="1:186" s="52" customFormat="1" ht="21.75" customHeight="1">
      <c r="A46" s="44"/>
      <c r="B46" s="45"/>
      <c r="C46" s="34"/>
      <c r="D46" s="34"/>
      <c r="E46" s="26"/>
      <c r="F46" s="26"/>
      <c r="G46" s="26"/>
      <c r="H46" s="26"/>
      <c r="I46" s="35"/>
      <c r="J46" s="26"/>
      <c r="K46" s="36"/>
      <c r="L46" s="77"/>
      <c r="M46" s="77"/>
      <c r="N46" s="28"/>
      <c r="O46" s="36"/>
      <c r="P46" s="28"/>
      <c r="Q46" s="99"/>
      <c r="R46" s="49"/>
      <c r="S46" s="198"/>
      <c r="T46" s="199"/>
      <c r="U46" s="99"/>
      <c r="V46" s="50"/>
      <c r="W46" s="198"/>
      <c r="X46" s="199"/>
      <c r="Y46" s="99"/>
      <c r="Z46" s="51"/>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c r="EO46" s="109"/>
      <c r="EP46" s="109"/>
      <c r="EQ46" s="109"/>
      <c r="ER46" s="109"/>
      <c r="ES46" s="109"/>
      <c r="ET46" s="109"/>
      <c r="EU46" s="109"/>
      <c r="EV46" s="109"/>
      <c r="EW46" s="109"/>
      <c r="EX46" s="109"/>
      <c r="EY46" s="109"/>
      <c r="EZ46" s="109"/>
      <c r="FA46" s="109"/>
      <c r="FB46" s="109"/>
      <c r="FC46" s="109"/>
      <c r="FD46" s="109"/>
      <c r="FE46" s="109"/>
      <c r="FF46" s="109"/>
      <c r="FG46" s="109"/>
      <c r="FH46" s="109"/>
      <c r="FI46" s="109"/>
      <c r="FJ46" s="109"/>
      <c r="FK46" s="109"/>
      <c r="FL46" s="109"/>
      <c r="FM46" s="109"/>
      <c r="FN46" s="109"/>
      <c r="FO46" s="109"/>
      <c r="FP46" s="109"/>
      <c r="FQ46" s="109"/>
      <c r="FR46" s="109"/>
      <c r="FS46" s="109"/>
      <c r="FT46" s="109"/>
      <c r="FU46" s="109"/>
      <c r="FV46" s="109"/>
      <c r="FW46" s="109"/>
      <c r="FX46" s="109"/>
      <c r="FY46" s="109"/>
      <c r="FZ46" s="109"/>
      <c r="GA46" s="109"/>
      <c r="GB46" s="109"/>
      <c r="GC46" s="109"/>
      <c r="GD46" s="112"/>
    </row>
    <row r="47" spans="1:186" s="52" customFormat="1" ht="21.75" customHeight="1">
      <c r="A47" s="44"/>
      <c r="B47" s="45"/>
      <c r="C47" s="235" t="s">
        <v>15</v>
      </c>
      <c r="D47" s="236"/>
      <c r="E47" s="236"/>
      <c r="F47" s="236"/>
      <c r="G47" s="236"/>
      <c r="H47" s="237"/>
      <c r="I47" s="37"/>
      <c r="J47" s="38"/>
      <c r="K47" s="39"/>
      <c r="L47" s="78"/>
      <c r="M47" s="117"/>
      <c r="N47" s="40"/>
      <c r="O47" s="41"/>
      <c r="P47" s="42"/>
      <c r="Q47" s="98"/>
      <c r="R47" s="49"/>
      <c r="S47" s="198"/>
      <c r="T47" s="199"/>
      <c r="U47" s="98"/>
      <c r="V47" s="50"/>
      <c r="W47" s="198"/>
      <c r="X47" s="199"/>
      <c r="Y47" s="98"/>
      <c r="Z47" s="51"/>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09"/>
      <c r="FK47" s="109"/>
      <c r="FL47" s="109"/>
      <c r="FM47" s="109"/>
      <c r="FN47" s="109"/>
      <c r="FO47" s="109"/>
      <c r="FP47" s="109"/>
      <c r="FQ47" s="109"/>
      <c r="FR47" s="109"/>
      <c r="FS47" s="109"/>
      <c r="FT47" s="109"/>
      <c r="FU47" s="109"/>
      <c r="FV47" s="109"/>
      <c r="FW47" s="109"/>
      <c r="FX47" s="109"/>
      <c r="FY47" s="109"/>
      <c r="FZ47" s="109"/>
      <c r="GA47" s="109"/>
      <c r="GB47" s="109"/>
      <c r="GC47" s="109"/>
      <c r="GD47" s="112"/>
    </row>
    <row r="48" spans="1:186" s="52" customFormat="1" ht="21.75" customHeight="1">
      <c r="A48" s="44"/>
      <c r="B48" s="45"/>
      <c r="C48" s="207" t="s">
        <v>43</v>
      </c>
      <c r="D48" s="208"/>
      <c r="E48" s="208"/>
      <c r="F48" s="208"/>
      <c r="G48" s="208"/>
      <c r="H48" s="209"/>
      <c r="I48" s="46">
        <f>I15</f>
        <v>0.09999999999999999</v>
      </c>
      <c r="J48" s="47"/>
      <c r="K48" s="198">
        <f>L15*$I$48</f>
        <v>0</v>
      </c>
      <c r="L48" s="199"/>
      <c r="M48" s="118"/>
      <c r="N48" s="48"/>
      <c r="O48" s="198"/>
      <c r="P48" s="199"/>
      <c r="Q48" s="98"/>
      <c r="R48" s="49"/>
      <c r="S48" s="198"/>
      <c r="T48" s="199"/>
      <c r="U48" s="98"/>
      <c r="V48" s="50"/>
      <c r="W48" s="198"/>
      <c r="X48" s="199"/>
      <c r="Y48" s="98"/>
      <c r="Z48" s="51"/>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c r="EO48" s="109"/>
      <c r="EP48" s="109"/>
      <c r="EQ48" s="109"/>
      <c r="ER48" s="109"/>
      <c r="ES48" s="109"/>
      <c r="ET48" s="109"/>
      <c r="EU48" s="109"/>
      <c r="EV48" s="109"/>
      <c r="EW48" s="109"/>
      <c r="EX48" s="109"/>
      <c r="EY48" s="109"/>
      <c r="EZ48" s="109"/>
      <c r="FA48" s="109"/>
      <c r="FB48" s="109"/>
      <c r="FC48" s="109"/>
      <c r="FD48" s="109"/>
      <c r="FE48" s="109"/>
      <c r="FF48" s="109"/>
      <c r="FG48" s="109"/>
      <c r="FH48" s="109"/>
      <c r="FI48" s="109"/>
      <c r="FJ48" s="109"/>
      <c r="FK48" s="109"/>
      <c r="FL48" s="109"/>
      <c r="FM48" s="109"/>
      <c r="FN48" s="109"/>
      <c r="FO48" s="109"/>
      <c r="FP48" s="109"/>
      <c r="FQ48" s="109"/>
      <c r="FR48" s="109"/>
      <c r="FS48" s="109"/>
      <c r="FT48" s="109"/>
      <c r="FU48" s="109"/>
      <c r="FV48" s="109"/>
      <c r="FW48" s="109"/>
      <c r="FX48" s="109"/>
      <c r="FY48" s="109"/>
      <c r="FZ48" s="109"/>
      <c r="GA48" s="109"/>
      <c r="GB48" s="109"/>
      <c r="GC48" s="109"/>
      <c r="GD48" s="112"/>
    </row>
    <row r="49" spans="1:186" s="31" customFormat="1" ht="21.75" customHeight="1">
      <c r="A49" s="1"/>
      <c r="B49" s="15"/>
      <c r="C49" s="207" t="s">
        <v>44</v>
      </c>
      <c r="D49" s="208"/>
      <c r="E49" s="208"/>
      <c r="F49" s="208"/>
      <c r="G49" s="208"/>
      <c r="H49" s="209"/>
      <c r="I49" s="53">
        <f>I22</f>
        <v>0.2</v>
      </c>
      <c r="J49" s="47"/>
      <c r="K49" s="198">
        <f>$I$49*L22</f>
        <v>0</v>
      </c>
      <c r="L49" s="199"/>
      <c r="M49" s="121"/>
      <c r="N49" s="48"/>
      <c r="O49" s="198"/>
      <c r="P49" s="199"/>
      <c r="Q49" s="100"/>
      <c r="R49" s="59"/>
      <c r="S49" s="60"/>
      <c r="T49" s="58"/>
      <c r="U49" s="100"/>
      <c r="V49" s="59"/>
      <c r="W49" s="54"/>
      <c r="X49" s="61"/>
      <c r="Y49" s="100"/>
      <c r="Z49" s="43"/>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54"/>
    </row>
    <row r="50" spans="1:186" s="63" customFormat="1" ht="21.75" customHeight="1">
      <c r="A50" s="1"/>
      <c r="B50" s="15"/>
      <c r="C50" s="207" t="s">
        <v>50</v>
      </c>
      <c r="D50" s="208"/>
      <c r="E50" s="208"/>
      <c r="F50" s="208"/>
      <c r="G50" s="208"/>
      <c r="H50" s="120"/>
      <c r="I50" s="53">
        <f>I29</f>
        <v>0.1</v>
      </c>
      <c r="J50" s="47"/>
      <c r="K50" s="198">
        <f>$I$49*L29</f>
        <v>0</v>
      </c>
      <c r="L50" s="199"/>
      <c r="M50" s="99"/>
      <c r="N50" s="48"/>
      <c r="O50" s="121"/>
      <c r="P50" s="122"/>
      <c r="Q50" s="100"/>
      <c r="R50" s="59"/>
      <c r="S50" s="160"/>
      <c r="T50" s="161"/>
      <c r="U50" s="100"/>
      <c r="V50" s="59"/>
      <c r="W50" s="62"/>
      <c r="X50" s="162"/>
      <c r="Y50" s="100"/>
      <c r="Z50" s="43"/>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62"/>
    </row>
    <row r="51" spans="1:186" s="63" customFormat="1" ht="26.25" customHeight="1">
      <c r="A51" s="1"/>
      <c r="B51" s="15"/>
      <c r="C51" s="207" t="s">
        <v>52</v>
      </c>
      <c r="D51" s="208"/>
      <c r="E51" s="208"/>
      <c r="F51" s="208"/>
      <c r="G51" s="208"/>
      <c r="H51" s="209"/>
      <c r="I51" s="53">
        <f>I34</f>
        <v>0.3</v>
      </c>
      <c r="J51" s="47"/>
      <c r="K51" s="198">
        <f>$I$51*L34</f>
        <v>0</v>
      </c>
      <c r="L51" s="199"/>
      <c r="M51" s="118"/>
      <c r="N51" s="48"/>
      <c r="O51" s="198"/>
      <c r="P51" s="199"/>
      <c r="Q51" s="100"/>
      <c r="R51" s="59"/>
      <c r="S51" s="66" t="e">
        <f>AND(#REF!&gt;=$AE$2,#REF!&gt;=$AE$2,#REF!&gt;=$AE$2,#REF!&gt;=$AE$2,#REF!&gt;=$AE$2,T45&gt;=$AE$2)</f>
        <v>#REF!</v>
      </c>
      <c r="T51" s="80" t="e">
        <f>AND(#REF!&gt;=#REF!,#REF!&gt;=O53,#REF!&gt;=K53)</f>
        <v>#REF!</v>
      </c>
      <c r="U51" s="100"/>
      <c r="V51" s="59"/>
      <c r="W51" s="66" t="e">
        <f>AND(#REF!&gt;=$AE$2,#REF!&gt;=$AE$2,#REF!&gt;=$AE$2,#REF!&gt;=$AE$2,#REF!&gt;=$AE$2,X45&gt;=$AE$2)</f>
        <v>#REF!</v>
      </c>
      <c r="X51" s="80" t="e">
        <f>AND(#REF!&gt;=K53,#REF!&gt;=O53,#REF!&gt;=#REF!)</f>
        <v>#REF!</v>
      </c>
      <c r="Y51" s="100"/>
      <c r="Z51" s="43"/>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c r="DY51" s="102"/>
      <c r="DZ51" s="102"/>
      <c r="EA51" s="102"/>
      <c r="EB51" s="102"/>
      <c r="EC51" s="102"/>
      <c r="ED51" s="102"/>
      <c r="EE51" s="102"/>
      <c r="EF51" s="102"/>
      <c r="EG51" s="102"/>
      <c r="EH51" s="102"/>
      <c r="EI51" s="102"/>
      <c r="EJ51" s="102"/>
      <c r="EK51" s="102"/>
      <c r="EL51" s="102"/>
      <c r="EM51" s="102"/>
      <c r="EN51" s="102"/>
      <c r="EO51" s="102"/>
      <c r="EP51" s="102"/>
      <c r="EQ51" s="102"/>
      <c r="ER51" s="102"/>
      <c r="ES51" s="102"/>
      <c r="ET51" s="102"/>
      <c r="EU51" s="102"/>
      <c r="EV51" s="102"/>
      <c r="EW51" s="102"/>
      <c r="EX51" s="102"/>
      <c r="EY51" s="102"/>
      <c r="EZ51" s="102"/>
      <c r="FA51" s="102"/>
      <c r="FB51" s="102"/>
      <c r="FC51" s="102"/>
      <c r="FD51" s="102"/>
      <c r="FE51" s="102"/>
      <c r="FF51" s="102"/>
      <c r="FG51" s="102"/>
      <c r="FH51" s="102"/>
      <c r="FI51" s="102"/>
      <c r="FJ51" s="102"/>
      <c r="FK51" s="102"/>
      <c r="FL51" s="102"/>
      <c r="FM51" s="102"/>
      <c r="FN51" s="102"/>
      <c r="FO51" s="102"/>
      <c r="FP51" s="102"/>
      <c r="FQ51" s="102"/>
      <c r="FR51" s="102"/>
      <c r="FS51" s="102"/>
      <c r="FT51" s="102"/>
      <c r="FU51" s="102"/>
      <c r="FV51" s="102"/>
      <c r="FW51" s="102"/>
      <c r="FX51" s="102"/>
      <c r="FY51" s="102"/>
      <c r="FZ51" s="102"/>
      <c r="GA51" s="102"/>
      <c r="GB51" s="102"/>
      <c r="GC51" s="102"/>
      <c r="GD51" s="62"/>
    </row>
    <row r="52" spans="2:185" s="1" customFormat="1" ht="27" customHeight="1">
      <c r="B52" s="15"/>
      <c r="C52" s="207" t="s">
        <v>54</v>
      </c>
      <c r="D52" s="208"/>
      <c r="E52" s="208"/>
      <c r="F52" s="208"/>
      <c r="G52" s="208"/>
      <c r="H52" s="209"/>
      <c r="I52" s="53">
        <f>I45</f>
        <v>0.3</v>
      </c>
      <c r="J52" s="47"/>
      <c r="K52" s="198">
        <f>$I$52*L45</f>
        <v>0</v>
      </c>
      <c r="L52" s="199"/>
      <c r="M52" s="118"/>
      <c r="N52" s="48"/>
      <c r="O52" s="198"/>
      <c r="P52" s="199"/>
      <c r="Q52" s="84"/>
      <c r="R52" s="7"/>
      <c r="S52" s="87"/>
      <c r="T52" s="84"/>
      <c r="U52" s="84"/>
      <c r="V52" s="7"/>
      <c r="W52" s="87"/>
      <c r="X52" s="84"/>
      <c r="Y52" s="84"/>
      <c r="Z52" s="43"/>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c r="DY52" s="102"/>
      <c r="DZ52" s="102"/>
      <c r="EA52" s="102"/>
      <c r="EB52" s="102"/>
      <c r="EC52" s="102"/>
      <c r="ED52" s="102"/>
      <c r="EE52" s="102"/>
      <c r="EF52" s="102"/>
      <c r="EG52" s="102"/>
      <c r="EH52" s="102"/>
      <c r="EI52" s="102"/>
      <c r="EJ52" s="102"/>
      <c r="EK52" s="102"/>
      <c r="EL52" s="102"/>
      <c r="EM52" s="102"/>
      <c r="EN52" s="102"/>
      <c r="EO52" s="102"/>
      <c r="EP52" s="102"/>
      <c r="EQ52" s="102"/>
      <c r="ER52" s="102"/>
      <c r="ES52" s="102"/>
      <c r="ET52" s="102"/>
      <c r="EU52" s="102"/>
      <c r="EV52" s="102"/>
      <c r="EW52" s="102"/>
      <c r="EX52" s="102"/>
      <c r="EY52" s="102"/>
      <c r="EZ52" s="102"/>
      <c r="FA52" s="102"/>
      <c r="FB52" s="102"/>
      <c r="FC52" s="102"/>
      <c r="FD52" s="102"/>
      <c r="FE52" s="102"/>
      <c r="FF52" s="102"/>
      <c r="FG52" s="102"/>
      <c r="FH52" s="102"/>
      <c r="FI52" s="102"/>
      <c r="FJ52" s="102"/>
      <c r="FK52" s="102"/>
      <c r="FL52" s="102"/>
      <c r="FM52" s="102"/>
      <c r="FN52" s="102"/>
      <c r="FO52" s="102"/>
      <c r="FP52" s="102"/>
      <c r="FQ52" s="102"/>
      <c r="FR52" s="102"/>
      <c r="FS52" s="102"/>
      <c r="FT52" s="102"/>
      <c r="FU52" s="102"/>
      <c r="FV52" s="102"/>
      <c r="FW52" s="102"/>
      <c r="FX52" s="102"/>
      <c r="FY52" s="102"/>
      <c r="FZ52" s="102"/>
      <c r="GA52" s="102"/>
      <c r="GB52" s="102"/>
      <c r="GC52" s="102"/>
    </row>
    <row r="53" spans="2:185" s="1" customFormat="1" ht="21.75" customHeight="1">
      <c r="B53" s="15"/>
      <c r="C53" s="232" t="s">
        <v>11</v>
      </c>
      <c r="D53" s="233"/>
      <c r="E53" s="233"/>
      <c r="F53" s="233"/>
      <c r="G53" s="233"/>
      <c r="H53" s="234"/>
      <c r="I53" s="192">
        <f>SUM(I48:I52)</f>
        <v>1</v>
      </c>
      <c r="J53" s="193"/>
      <c r="K53" s="228">
        <f>SUM(K48:L52)</f>
        <v>0</v>
      </c>
      <c r="L53" s="229"/>
      <c r="M53" s="201"/>
      <c r="N53" s="202"/>
      <c r="O53" s="201"/>
      <c r="P53" s="202"/>
      <c r="Q53" s="113"/>
      <c r="R53" s="113"/>
      <c r="S53" s="113"/>
      <c r="T53" s="113"/>
      <c r="U53" s="113"/>
      <c r="V53" s="113"/>
      <c r="W53" s="113"/>
      <c r="X53" s="113"/>
      <c r="Y53" s="113"/>
      <c r="Z53" s="114"/>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row>
    <row r="54" spans="2:185" s="1" customFormat="1" ht="2.25" customHeight="1" hidden="1">
      <c r="B54" s="15"/>
      <c r="C54" s="54"/>
      <c r="D54" s="31" t="s">
        <v>12</v>
      </c>
      <c r="E54" s="55"/>
      <c r="F54" s="88"/>
      <c r="G54" s="88"/>
      <c r="H54" s="88"/>
      <c r="I54" s="56"/>
      <c r="K54" s="60"/>
      <c r="L54" s="79"/>
      <c r="M54" s="100"/>
      <c r="N54" s="59"/>
      <c r="O54" s="60"/>
      <c r="P54" s="58"/>
      <c r="Q54" s="113"/>
      <c r="R54" s="113"/>
      <c r="S54" s="113"/>
      <c r="T54" s="113"/>
      <c r="U54" s="113"/>
      <c r="V54" s="113"/>
      <c r="W54" s="113"/>
      <c r="X54" s="113"/>
      <c r="Y54" s="113"/>
      <c r="Z54" s="114"/>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row>
    <row r="55" spans="2:185" s="1" customFormat="1" ht="21.75" customHeight="1" hidden="1">
      <c r="B55" s="15"/>
      <c r="C55" s="54"/>
      <c r="D55" s="31" t="s">
        <v>13</v>
      </c>
      <c r="E55" s="55"/>
      <c r="F55" s="88"/>
      <c r="G55" s="88"/>
      <c r="H55" s="88"/>
      <c r="I55" s="56"/>
      <c r="K55" s="57"/>
      <c r="L55" s="79"/>
      <c r="M55" s="100"/>
      <c r="N55" s="59"/>
      <c r="O55" s="57"/>
      <c r="P55" s="58"/>
      <c r="Q55" s="113"/>
      <c r="R55" s="113"/>
      <c r="S55" s="113"/>
      <c r="T55" s="113"/>
      <c r="U55" s="113"/>
      <c r="V55" s="113"/>
      <c r="W55" s="113"/>
      <c r="X55" s="113"/>
      <c r="Y55" s="113"/>
      <c r="Z55" s="114"/>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row>
    <row r="56" spans="2:185" s="1" customFormat="1" ht="21.75" customHeight="1" hidden="1">
      <c r="B56" s="15"/>
      <c r="C56" s="62"/>
      <c r="D56" s="63" t="s">
        <v>14</v>
      </c>
      <c r="E56" s="64"/>
      <c r="F56" s="89"/>
      <c r="G56" s="89"/>
      <c r="H56" s="89"/>
      <c r="I56" s="65"/>
      <c r="K56" s="66" t="e">
        <f>AND(#REF!&gt;=$AE$2,#REF!&gt;=$AE$2,#REF!&gt;=$AE$2,#REF!&gt;=$AE$2,L45&gt;=$AE$2,#REF!&gt;=$AE$2)</f>
        <v>#REF!</v>
      </c>
      <c r="L56" s="80" t="e">
        <f>AND(K53&gt;=O53,K53&gt;=#REF!,K53&gt;=#REF!)</f>
        <v>#REF!</v>
      </c>
      <c r="M56" s="100"/>
      <c r="N56" s="59"/>
      <c r="O56" s="66" t="e">
        <f>AND(#REF!&gt;=$AE$2,#REF!&gt;=$AE$2,#REF!&gt;=$AE$2,#REF!&gt;=$AE$2,P45&gt;=$AE$2,#REF!&gt;=$AE$2)</f>
        <v>#REF!</v>
      </c>
      <c r="P56" s="80" t="e">
        <f>AND(O53&gt;=#REF!,O53&gt;=#REF!,O53&gt;=K53)</f>
        <v>#REF!</v>
      </c>
      <c r="Q56" s="113"/>
      <c r="R56" s="113"/>
      <c r="S56" s="113"/>
      <c r="T56" s="113"/>
      <c r="U56" s="113"/>
      <c r="V56" s="113"/>
      <c r="W56" s="113"/>
      <c r="X56" s="113"/>
      <c r="Y56" s="113"/>
      <c r="Z56" s="114"/>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row>
    <row r="57" spans="2:185" s="1" customFormat="1" ht="21.75" customHeight="1">
      <c r="B57" s="15"/>
      <c r="C57" s="7"/>
      <c r="D57" s="8"/>
      <c r="E57" s="7"/>
      <c r="F57" s="7"/>
      <c r="G57" s="7"/>
      <c r="H57" s="7"/>
      <c r="I57" s="7"/>
      <c r="J57" s="38"/>
      <c r="K57" s="87"/>
      <c r="L57" s="84"/>
      <c r="M57" s="84"/>
      <c r="N57" s="7"/>
      <c r="O57" s="87"/>
      <c r="P57" s="191"/>
      <c r="Q57" s="113"/>
      <c r="R57" s="113"/>
      <c r="S57" s="113"/>
      <c r="T57" s="113"/>
      <c r="U57" s="113"/>
      <c r="V57" s="113"/>
      <c r="W57" s="113"/>
      <c r="X57" s="113"/>
      <c r="Y57" s="113"/>
      <c r="Z57" s="114"/>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row>
    <row r="58" spans="2:185" s="1" customFormat="1" ht="56.25" customHeight="1">
      <c r="B58" s="15"/>
      <c r="C58" s="210" t="s">
        <v>108</v>
      </c>
      <c r="D58" s="210"/>
      <c r="E58" s="210"/>
      <c r="F58" s="210"/>
      <c r="G58" s="210"/>
      <c r="H58" s="210"/>
      <c r="I58" s="210"/>
      <c r="J58" s="38"/>
      <c r="K58" s="200"/>
      <c r="L58" s="200"/>
      <c r="M58" s="200"/>
      <c r="N58" s="200"/>
      <c r="O58" s="203" t="s">
        <v>39</v>
      </c>
      <c r="P58" s="204"/>
      <c r="Q58" s="113"/>
      <c r="R58" s="113"/>
      <c r="S58" s="113"/>
      <c r="T58" s="113"/>
      <c r="U58" s="113"/>
      <c r="V58" s="113"/>
      <c r="W58" s="113"/>
      <c r="X58" s="113"/>
      <c r="Y58" s="113"/>
      <c r="Z58" s="114"/>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row>
    <row r="59" spans="2:185" s="1" customFormat="1" ht="69" customHeight="1">
      <c r="B59" s="15"/>
      <c r="C59" s="210"/>
      <c r="D59" s="210"/>
      <c r="E59" s="210"/>
      <c r="F59" s="210"/>
      <c r="G59" s="210"/>
      <c r="H59" s="210"/>
      <c r="I59" s="210"/>
      <c r="J59" s="7"/>
      <c r="K59" s="222"/>
      <c r="L59" s="222"/>
      <c r="M59" s="95"/>
      <c r="N59" s="7"/>
      <c r="O59" s="222"/>
      <c r="P59" s="227"/>
      <c r="Q59" s="113"/>
      <c r="R59" s="113"/>
      <c r="S59" s="113"/>
      <c r="T59" s="113"/>
      <c r="U59" s="113"/>
      <c r="V59" s="113"/>
      <c r="W59" s="113"/>
      <c r="X59" s="113"/>
      <c r="Y59" s="113"/>
      <c r="Z59" s="114"/>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2"/>
      <c r="EA59" s="102"/>
      <c r="EB59" s="102"/>
      <c r="EC59" s="102"/>
      <c r="ED59" s="102"/>
      <c r="EE59" s="102"/>
      <c r="EF59" s="102"/>
      <c r="EG59" s="102"/>
      <c r="EH59" s="102"/>
      <c r="EI59" s="102"/>
      <c r="EJ59" s="102"/>
      <c r="EK59" s="102"/>
      <c r="EL59" s="102"/>
      <c r="EM59" s="102"/>
      <c r="EN59" s="102"/>
      <c r="EO59" s="102"/>
      <c r="EP59" s="102"/>
      <c r="EQ59" s="102"/>
      <c r="ER59" s="102"/>
      <c r="ES59" s="102"/>
      <c r="ET59" s="102"/>
      <c r="EU59" s="102"/>
      <c r="EV59" s="102"/>
      <c r="EW59" s="102"/>
      <c r="EX59" s="102"/>
      <c r="EY59" s="102"/>
      <c r="EZ59" s="102"/>
      <c r="FA59" s="102"/>
      <c r="FB59" s="102"/>
      <c r="FC59" s="102"/>
      <c r="FD59" s="102"/>
      <c r="FE59" s="102"/>
      <c r="FF59" s="102"/>
      <c r="FG59" s="102"/>
      <c r="FH59" s="102"/>
      <c r="FI59" s="102"/>
      <c r="FJ59" s="102"/>
      <c r="FK59" s="102"/>
      <c r="FL59" s="102"/>
      <c r="FM59" s="102"/>
      <c r="FN59" s="102"/>
      <c r="FO59" s="102"/>
      <c r="FP59" s="102"/>
      <c r="FQ59" s="102"/>
      <c r="FR59" s="102"/>
      <c r="FS59" s="102"/>
      <c r="FT59" s="102"/>
      <c r="FU59" s="102"/>
      <c r="FV59" s="102"/>
      <c r="FW59" s="102"/>
      <c r="FX59" s="102"/>
      <c r="FY59" s="102"/>
      <c r="FZ59" s="102"/>
      <c r="GA59" s="102"/>
      <c r="GB59" s="102"/>
      <c r="GC59" s="102"/>
    </row>
    <row r="60" spans="2:185" s="1" customFormat="1" ht="81.75" customHeight="1">
      <c r="B60" s="15"/>
      <c r="C60" s="210"/>
      <c r="D60" s="210"/>
      <c r="E60" s="210"/>
      <c r="F60" s="210"/>
      <c r="G60" s="210"/>
      <c r="H60" s="210"/>
      <c r="I60" s="210"/>
      <c r="J60" s="7"/>
      <c r="K60" s="222"/>
      <c r="L60" s="222"/>
      <c r="M60" s="95"/>
      <c r="N60" s="7"/>
      <c r="O60" s="222"/>
      <c r="P60" s="227"/>
      <c r="Q60" s="113"/>
      <c r="R60" s="113"/>
      <c r="S60" s="113"/>
      <c r="T60" s="113"/>
      <c r="U60" s="113"/>
      <c r="V60" s="113"/>
      <c r="W60" s="113"/>
      <c r="X60" s="113"/>
      <c r="Y60" s="113"/>
      <c r="Z60" s="114"/>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c r="EE60" s="102"/>
      <c r="EF60" s="102"/>
      <c r="EG60" s="102"/>
      <c r="EH60" s="102"/>
      <c r="EI60" s="102"/>
      <c r="EJ60" s="102"/>
      <c r="EK60" s="102"/>
      <c r="EL60" s="102"/>
      <c r="EM60" s="102"/>
      <c r="EN60" s="102"/>
      <c r="EO60" s="102"/>
      <c r="EP60" s="102"/>
      <c r="EQ60" s="102"/>
      <c r="ER60" s="102"/>
      <c r="ES60" s="102"/>
      <c r="ET60" s="102"/>
      <c r="EU60" s="102"/>
      <c r="EV60" s="102"/>
      <c r="EW60" s="102"/>
      <c r="EX60" s="102"/>
      <c r="EY60" s="102"/>
      <c r="EZ60" s="102"/>
      <c r="FA60" s="102"/>
      <c r="FB60" s="102"/>
      <c r="FC60" s="102"/>
      <c r="FD60" s="102"/>
      <c r="FE60" s="102"/>
      <c r="FF60" s="102"/>
      <c r="FG60" s="102"/>
      <c r="FH60" s="102"/>
      <c r="FI60" s="102"/>
      <c r="FJ60" s="102"/>
      <c r="FK60" s="102"/>
      <c r="FL60" s="102"/>
      <c r="FM60" s="102"/>
      <c r="FN60" s="102"/>
      <c r="FO60" s="102"/>
      <c r="FP60" s="102"/>
      <c r="FQ60" s="102"/>
      <c r="FR60" s="102"/>
      <c r="FS60" s="102"/>
      <c r="FT60" s="102"/>
      <c r="FU60" s="102"/>
      <c r="FV60" s="102"/>
      <c r="FW60" s="102"/>
      <c r="FX60" s="102"/>
      <c r="FY60" s="102"/>
      <c r="FZ60" s="102"/>
      <c r="GA60" s="102"/>
      <c r="GB60" s="102"/>
      <c r="GC60" s="102"/>
    </row>
    <row r="61" spans="1:185" s="1" customFormat="1" ht="48" customHeight="1">
      <c r="A61" s="190"/>
      <c r="B61" s="67"/>
      <c r="C61" s="211"/>
      <c r="D61" s="211"/>
      <c r="E61" s="211"/>
      <c r="F61" s="211"/>
      <c r="G61" s="211"/>
      <c r="H61" s="211"/>
      <c r="I61" s="211"/>
      <c r="J61" s="67"/>
      <c r="K61" s="230"/>
      <c r="L61" s="230"/>
      <c r="M61" s="189"/>
      <c r="N61" s="67"/>
      <c r="O61" s="230"/>
      <c r="P61" s="231"/>
      <c r="Q61" s="85"/>
      <c r="R61" s="67"/>
      <c r="S61" s="86"/>
      <c r="T61" s="86"/>
      <c r="U61" s="85"/>
      <c r="V61" s="67"/>
      <c r="W61" s="86"/>
      <c r="X61" s="86"/>
      <c r="Y61" s="85"/>
      <c r="Z61" s="68"/>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row>
    <row r="62" spans="4:185" s="1" customFormat="1" ht="21.75" customHeight="1">
      <c r="D62" s="59"/>
      <c r="L62" s="81"/>
      <c r="M62" s="81"/>
      <c r="Q62" s="81"/>
      <c r="U62" s="81"/>
      <c r="Y62" s="81"/>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row>
    <row r="63" spans="4:185" s="1" customFormat="1" ht="21.75" customHeight="1">
      <c r="D63" s="59"/>
      <c r="L63" s="81"/>
      <c r="M63" s="81"/>
      <c r="Q63" s="81"/>
      <c r="U63" s="81"/>
      <c r="Y63" s="81"/>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row>
    <row r="64" spans="4:185" s="1" customFormat="1" ht="21.75" customHeight="1">
      <c r="D64" s="59"/>
      <c r="L64" s="81"/>
      <c r="M64" s="81"/>
      <c r="Q64" s="81"/>
      <c r="U64" s="81"/>
      <c r="Y64" s="81"/>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2"/>
      <c r="FF64" s="102"/>
      <c r="FG64" s="102"/>
      <c r="FH64" s="102"/>
      <c r="FI64" s="102"/>
      <c r="FJ64" s="102"/>
      <c r="FK64" s="102"/>
      <c r="FL64" s="102"/>
      <c r="FM64" s="102"/>
      <c r="FN64" s="102"/>
      <c r="FO64" s="102"/>
      <c r="FP64" s="102"/>
      <c r="FQ64" s="102"/>
      <c r="FR64" s="102"/>
      <c r="FS64" s="102"/>
      <c r="FT64" s="102"/>
      <c r="FU64" s="102"/>
      <c r="FV64" s="102"/>
      <c r="FW64" s="102"/>
      <c r="FX64" s="102"/>
      <c r="FY64" s="102"/>
      <c r="FZ64" s="102"/>
      <c r="GA64" s="102"/>
      <c r="GB64" s="102"/>
      <c r="GC64" s="102"/>
    </row>
    <row r="65" spans="4:185" s="1" customFormat="1" ht="21.75" customHeight="1">
      <c r="D65" s="59"/>
      <c r="L65" s="81"/>
      <c r="M65" s="81"/>
      <c r="Q65" s="81"/>
      <c r="U65" s="81"/>
      <c r="Y65" s="81"/>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c r="EO65" s="102"/>
      <c r="EP65" s="102"/>
      <c r="EQ65" s="102"/>
      <c r="ER65" s="102"/>
      <c r="ES65" s="102"/>
      <c r="ET65" s="102"/>
      <c r="EU65" s="102"/>
      <c r="EV65" s="102"/>
      <c r="EW65" s="102"/>
      <c r="EX65" s="102"/>
      <c r="EY65" s="102"/>
      <c r="EZ65" s="102"/>
      <c r="FA65" s="102"/>
      <c r="FB65" s="102"/>
      <c r="FC65" s="102"/>
      <c r="FD65" s="102"/>
      <c r="FE65" s="102"/>
      <c r="FF65" s="102"/>
      <c r="FG65" s="102"/>
      <c r="FH65" s="102"/>
      <c r="FI65" s="102"/>
      <c r="FJ65" s="102"/>
      <c r="FK65" s="102"/>
      <c r="FL65" s="102"/>
      <c r="FM65" s="102"/>
      <c r="FN65" s="102"/>
      <c r="FO65" s="102"/>
      <c r="FP65" s="102"/>
      <c r="FQ65" s="102"/>
      <c r="FR65" s="102"/>
      <c r="FS65" s="102"/>
      <c r="FT65" s="102"/>
      <c r="FU65" s="102"/>
      <c r="FV65" s="102"/>
      <c r="FW65" s="102"/>
      <c r="FX65" s="102"/>
      <c r="FY65" s="102"/>
      <c r="FZ65" s="102"/>
      <c r="GA65" s="102"/>
      <c r="GB65" s="102"/>
      <c r="GC65" s="102"/>
    </row>
    <row r="66" spans="4:185" s="1" customFormat="1" ht="21.75" customHeight="1">
      <c r="D66" s="59"/>
      <c r="L66" s="81"/>
      <c r="M66" s="81"/>
      <c r="Q66" s="81"/>
      <c r="U66" s="81"/>
      <c r="Y66" s="81"/>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c r="EO66" s="102"/>
      <c r="EP66" s="102"/>
      <c r="EQ66" s="102"/>
      <c r="ER66" s="102"/>
      <c r="ES66" s="102"/>
      <c r="ET66" s="102"/>
      <c r="EU66" s="102"/>
      <c r="EV66" s="102"/>
      <c r="EW66" s="102"/>
      <c r="EX66" s="102"/>
      <c r="EY66" s="102"/>
      <c r="EZ66" s="102"/>
      <c r="FA66" s="102"/>
      <c r="FB66" s="102"/>
      <c r="FC66" s="102"/>
      <c r="FD66" s="102"/>
      <c r="FE66" s="102"/>
      <c r="FF66" s="102"/>
      <c r="FG66" s="102"/>
      <c r="FH66" s="102"/>
      <c r="FI66" s="102"/>
      <c r="FJ66" s="102"/>
      <c r="FK66" s="102"/>
      <c r="FL66" s="102"/>
      <c r="FM66" s="102"/>
      <c r="FN66" s="102"/>
      <c r="FO66" s="102"/>
      <c r="FP66" s="102"/>
      <c r="FQ66" s="102"/>
      <c r="FR66" s="102"/>
      <c r="FS66" s="102"/>
      <c r="FT66" s="102"/>
      <c r="FU66" s="102"/>
      <c r="FV66" s="102"/>
      <c r="FW66" s="102"/>
      <c r="FX66" s="102"/>
      <c r="FY66" s="102"/>
      <c r="FZ66" s="102"/>
      <c r="GA66" s="102"/>
      <c r="GB66" s="102"/>
      <c r="GC66" s="102"/>
    </row>
    <row r="67" spans="4:185" s="1" customFormat="1" ht="21.75" customHeight="1">
      <c r="D67" s="59"/>
      <c r="L67" s="81"/>
      <c r="M67" s="81"/>
      <c r="Q67" s="81"/>
      <c r="U67" s="81"/>
      <c r="Y67" s="81"/>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c r="EO67" s="102"/>
      <c r="EP67" s="102"/>
      <c r="EQ67" s="102"/>
      <c r="ER67" s="102"/>
      <c r="ES67" s="102"/>
      <c r="ET67" s="102"/>
      <c r="EU67" s="102"/>
      <c r="EV67" s="102"/>
      <c r="EW67" s="102"/>
      <c r="EX67" s="102"/>
      <c r="EY67" s="102"/>
      <c r="EZ67" s="102"/>
      <c r="FA67" s="102"/>
      <c r="FB67" s="102"/>
      <c r="FC67" s="102"/>
      <c r="FD67" s="102"/>
      <c r="FE67" s="102"/>
      <c r="FF67" s="102"/>
      <c r="FG67" s="102"/>
      <c r="FH67" s="102"/>
      <c r="FI67" s="102"/>
      <c r="FJ67" s="102"/>
      <c r="FK67" s="102"/>
      <c r="FL67" s="102"/>
      <c r="FM67" s="102"/>
      <c r="FN67" s="102"/>
      <c r="FO67" s="102"/>
      <c r="FP67" s="102"/>
      <c r="FQ67" s="102"/>
      <c r="FR67" s="102"/>
      <c r="FS67" s="102"/>
      <c r="FT67" s="102"/>
      <c r="FU67" s="102"/>
      <c r="FV67" s="102"/>
      <c r="FW67" s="102"/>
      <c r="FX67" s="102"/>
      <c r="FY67" s="102"/>
      <c r="FZ67" s="102"/>
      <c r="GA67" s="102"/>
      <c r="GB67" s="102"/>
      <c r="GC67" s="102"/>
    </row>
    <row r="68" spans="4:185" s="1" customFormat="1" ht="21.75" customHeight="1">
      <c r="D68" s="59"/>
      <c r="L68" s="81"/>
      <c r="M68" s="81"/>
      <c r="Q68" s="81"/>
      <c r="U68" s="81"/>
      <c r="Y68" s="81"/>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2"/>
      <c r="FX68" s="102"/>
      <c r="FY68" s="102"/>
      <c r="FZ68" s="102"/>
      <c r="GA68" s="102"/>
      <c r="GB68" s="102"/>
      <c r="GC68" s="102"/>
    </row>
    <row r="69" spans="4:185" s="1" customFormat="1" ht="21.75" customHeight="1">
      <c r="D69" s="59"/>
      <c r="L69" s="81"/>
      <c r="M69" s="81"/>
      <c r="Q69" s="81"/>
      <c r="U69" s="81"/>
      <c r="Y69" s="81"/>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2"/>
      <c r="FX69" s="102"/>
      <c r="FY69" s="102"/>
      <c r="FZ69" s="102"/>
      <c r="GA69" s="102"/>
      <c r="GB69" s="102"/>
      <c r="GC69" s="102"/>
    </row>
    <row r="70" spans="4:185" s="1" customFormat="1" ht="21.75" customHeight="1">
      <c r="D70" s="59"/>
      <c r="L70" s="81"/>
      <c r="M70" s="81"/>
      <c r="Q70" s="81"/>
      <c r="U70" s="81"/>
      <c r="Y70" s="81"/>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2"/>
      <c r="FX70" s="102"/>
      <c r="FY70" s="102"/>
      <c r="FZ70" s="102"/>
      <c r="GA70" s="102"/>
      <c r="GB70" s="102"/>
      <c r="GC70" s="102"/>
    </row>
    <row r="71" spans="4:185" s="1" customFormat="1" ht="21.75" customHeight="1">
      <c r="D71" s="59"/>
      <c r="L71" s="81"/>
      <c r="M71" s="81"/>
      <c r="Q71" s="81"/>
      <c r="U71" s="81"/>
      <c r="Y71" s="81"/>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c r="EO71" s="102"/>
      <c r="EP71" s="102"/>
      <c r="EQ71" s="102"/>
      <c r="ER71" s="102"/>
      <c r="ES71" s="102"/>
      <c r="ET71" s="102"/>
      <c r="EU71" s="102"/>
      <c r="EV71" s="102"/>
      <c r="EW71" s="102"/>
      <c r="EX71" s="102"/>
      <c r="EY71" s="102"/>
      <c r="EZ71" s="102"/>
      <c r="FA71" s="102"/>
      <c r="FB71" s="102"/>
      <c r="FC71" s="102"/>
      <c r="FD71" s="102"/>
      <c r="FE71" s="102"/>
      <c r="FF71" s="102"/>
      <c r="FG71" s="102"/>
      <c r="FH71" s="102"/>
      <c r="FI71" s="102"/>
      <c r="FJ71" s="102"/>
      <c r="FK71" s="102"/>
      <c r="FL71" s="102"/>
      <c r="FM71" s="102"/>
      <c r="FN71" s="102"/>
      <c r="FO71" s="102"/>
      <c r="FP71" s="102"/>
      <c r="FQ71" s="102"/>
      <c r="FR71" s="102"/>
      <c r="FS71" s="102"/>
      <c r="FT71" s="102"/>
      <c r="FU71" s="102"/>
      <c r="FV71" s="102"/>
      <c r="FW71" s="102"/>
      <c r="FX71" s="102"/>
      <c r="FY71" s="102"/>
      <c r="FZ71" s="102"/>
      <c r="GA71" s="102"/>
      <c r="GB71" s="102"/>
      <c r="GC71" s="102"/>
    </row>
    <row r="72" spans="4:185" s="1" customFormat="1" ht="21.75" customHeight="1">
      <c r="D72" s="59"/>
      <c r="L72" s="81"/>
      <c r="M72" s="81"/>
      <c r="Q72" s="81"/>
      <c r="U72" s="81"/>
      <c r="Y72" s="81"/>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c r="DY72" s="102"/>
      <c r="DZ72" s="102"/>
      <c r="EA72" s="102"/>
      <c r="EB72" s="102"/>
      <c r="EC72" s="102"/>
      <c r="ED72" s="102"/>
      <c r="EE72" s="102"/>
      <c r="EF72" s="102"/>
      <c r="EG72" s="102"/>
      <c r="EH72" s="102"/>
      <c r="EI72" s="102"/>
      <c r="EJ72" s="102"/>
      <c r="EK72" s="102"/>
      <c r="EL72" s="102"/>
      <c r="EM72" s="102"/>
      <c r="EN72" s="102"/>
      <c r="EO72" s="102"/>
      <c r="EP72" s="102"/>
      <c r="EQ72" s="102"/>
      <c r="ER72" s="102"/>
      <c r="ES72" s="102"/>
      <c r="ET72" s="102"/>
      <c r="EU72" s="102"/>
      <c r="EV72" s="102"/>
      <c r="EW72" s="102"/>
      <c r="EX72" s="102"/>
      <c r="EY72" s="102"/>
      <c r="EZ72" s="102"/>
      <c r="FA72" s="102"/>
      <c r="FB72" s="102"/>
      <c r="FC72" s="102"/>
      <c r="FD72" s="102"/>
      <c r="FE72" s="102"/>
      <c r="FF72" s="102"/>
      <c r="FG72" s="102"/>
      <c r="FH72" s="102"/>
      <c r="FI72" s="102"/>
      <c r="FJ72" s="102"/>
      <c r="FK72" s="102"/>
      <c r="FL72" s="102"/>
      <c r="FM72" s="102"/>
      <c r="FN72" s="102"/>
      <c r="FO72" s="102"/>
      <c r="FP72" s="102"/>
      <c r="FQ72" s="102"/>
      <c r="FR72" s="102"/>
      <c r="FS72" s="102"/>
      <c r="FT72" s="102"/>
      <c r="FU72" s="102"/>
      <c r="FV72" s="102"/>
      <c r="FW72" s="102"/>
      <c r="FX72" s="102"/>
      <c r="FY72" s="102"/>
      <c r="FZ72" s="102"/>
      <c r="GA72" s="102"/>
      <c r="GB72" s="102"/>
      <c r="GC72" s="102"/>
    </row>
    <row r="73" spans="4:185" s="1" customFormat="1" ht="21.75" customHeight="1">
      <c r="D73" s="59"/>
      <c r="L73" s="81"/>
      <c r="M73" s="81"/>
      <c r="Q73" s="81"/>
      <c r="U73" s="81"/>
      <c r="Y73" s="81"/>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c r="EE73" s="102"/>
      <c r="EF73" s="102"/>
      <c r="EG73" s="102"/>
      <c r="EH73" s="102"/>
      <c r="EI73" s="102"/>
      <c r="EJ73" s="102"/>
      <c r="EK73" s="102"/>
      <c r="EL73" s="102"/>
      <c r="EM73" s="102"/>
      <c r="EN73" s="102"/>
      <c r="EO73" s="102"/>
      <c r="EP73" s="102"/>
      <c r="EQ73" s="102"/>
      <c r="ER73" s="102"/>
      <c r="ES73" s="102"/>
      <c r="ET73" s="102"/>
      <c r="EU73" s="102"/>
      <c r="EV73" s="102"/>
      <c r="EW73" s="102"/>
      <c r="EX73" s="102"/>
      <c r="EY73" s="102"/>
      <c r="EZ73" s="102"/>
      <c r="FA73" s="102"/>
      <c r="FB73" s="102"/>
      <c r="FC73" s="102"/>
      <c r="FD73" s="102"/>
      <c r="FE73" s="102"/>
      <c r="FF73" s="102"/>
      <c r="FG73" s="102"/>
      <c r="FH73" s="102"/>
      <c r="FI73" s="102"/>
      <c r="FJ73" s="102"/>
      <c r="FK73" s="102"/>
      <c r="FL73" s="102"/>
      <c r="FM73" s="102"/>
      <c r="FN73" s="102"/>
      <c r="FO73" s="102"/>
      <c r="FP73" s="102"/>
      <c r="FQ73" s="102"/>
      <c r="FR73" s="102"/>
      <c r="FS73" s="102"/>
      <c r="FT73" s="102"/>
      <c r="FU73" s="102"/>
      <c r="FV73" s="102"/>
      <c r="FW73" s="102"/>
      <c r="FX73" s="102"/>
      <c r="FY73" s="102"/>
      <c r="FZ73" s="102"/>
      <c r="GA73" s="102"/>
      <c r="GB73" s="102"/>
      <c r="GC73" s="102"/>
    </row>
    <row r="74" spans="4:185" s="1" customFormat="1" ht="21.75" customHeight="1">
      <c r="D74" s="59"/>
      <c r="L74" s="81"/>
      <c r="M74" s="81"/>
      <c r="Q74" s="81"/>
      <c r="U74" s="81"/>
      <c r="Y74" s="81"/>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c r="DY74" s="102"/>
      <c r="DZ74" s="102"/>
      <c r="EA74" s="102"/>
      <c r="EB74" s="102"/>
      <c r="EC74" s="102"/>
      <c r="ED74" s="102"/>
      <c r="EE74" s="102"/>
      <c r="EF74" s="102"/>
      <c r="EG74" s="102"/>
      <c r="EH74" s="102"/>
      <c r="EI74" s="102"/>
      <c r="EJ74" s="102"/>
      <c r="EK74" s="102"/>
      <c r="EL74" s="102"/>
      <c r="EM74" s="102"/>
      <c r="EN74" s="102"/>
      <c r="EO74" s="102"/>
      <c r="EP74" s="102"/>
      <c r="EQ74" s="102"/>
      <c r="ER74" s="102"/>
      <c r="ES74" s="102"/>
      <c r="ET74" s="102"/>
      <c r="EU74" s="102"/>
      <c r="EV74" s="102"/>
      <c r="EW74" s="102"/>
      <c r="EX74" s="102"/>
      <c r="EY74" s="102"/>
      <c r="EZ74" s="102"/>
      <c r="FA74" s="102"/>
      <c r="FB74" s="102"/>
      <c r="FC74" s="102"/>
      <c r="FD74" s="102"/>
      <c r="FE74" s="102"/>
      <c r="FF74" s="102"/>
      <c r="FG74" s="102"/>
      <c r="FH74" s="102"/>
      <c r="FI74" s="102"/>
      <c r="FJ74" s="102"/>
      <c r="FK74" s="102"/>
      <c r="FL74" s="102"/>
      <c r="FM74" s="102"/>
      <c r="FN74" s="102"/>
      <c r="FO74" s="102"/>
      <c r="FP74" s="102"/>
      <c r="FQ74" s="102"/>
      <c r="FR74" s="102"/>
      <c r="FS74" s="102"/>
      <c r="FT74" s="102"/>
      <c r="FU74" s="102"/>
      <c r="FV74" s="102"/>
      <c r="FW74" s="102"/>
      <c r="FX74" s="102"/>
      <c r="FY74" s="102"/>
      <c r="FZ74" s="102"/>
      <c r="GA74" s="102"/>
      <c r="GB74" s="102"/>
      <c r="GC74" s="102"/>
    </row>
    <row r="75" spans="4:185" s="1" customFormat="1" ht="21.75" customHeight="1">
      <c r="D75" s="59"/>
      <c r="L75" s="81"/>
      <c r="M75" s="81"/>
      <c r="Q75" s="81"/>
      <c r="U75" s="81"/>
      <c r="Y75" s="81"/>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c r="DY75" s="102"/>
      <c r="DZ75" s="102"/>
      <c r="EA75" s="102"/>
      <c r="EB75" s="102"/>
      <c r="EC75" s="102"/>
      <c r="ED75" s="102"/>
      <c r="EE75" s="102"/>
      <c r="EF75" s="102"/>
      <c r="EG75" s="102"/>
      <c r="EH75" s="102"/>
      <c r="EI75" s="102"/>
      <c r="EJ75" s="102"/>
      <c r="EK75" s="102"/>
      <c r="EL75" s="102"/>
      <c r="EM75" s="102"/>
      <c r="EN75" s="102"/>
      <c r="EO75" s="102"/>
      <c r="EP75" s="102"/>
      <c r="EQ75" s="102"/>
      <c r="ER75" s="102"/>
      <c r="ES75" s="102"/>
      <c r="ET75" s="102"/>
      <c r="EU75" s="102"/>
      <c r="EV75" s="102"/>
      <c r="EW75" s="102"/>
      <c r="EX75" s="102"/>
      <c r="EY75" s="102"/>
      <c r="EZ75" s="102"/>
      <c r="FA75" s="102"/>
      <c r="FB75" s="102"/>
      <c r="FC75" s="102"/>
      <c r="FD75" s="102"/>
      <c r="FE75" s="102"/>
      <c r="FF75" s="102"/>
      <c r="FG75" s="102"/>
      <c r="FH75" s="102"/>
      <c r="FI75" s="102"/>
      <c r="FJ75" s="102"/>
      <c r="FK75" s="102"/>
      <c r="FL75" s="102"/>
      <c r="FM75" s="102"/>
      <c r="FN75" s="102"/>
      <c r="FO75" s="102"/>
      <c r="FP75" s="102"/>
      <c r="FQ75" s="102"/>
      <c r="FR75" s="102"/>
      <c r="FS75" s="102"/>
      <c r="FT75" s="102"/>
      <c r="FU75" s="102"/>
      <c r="FV75" s="102"/>
      <c r="FW75" s="102"/>
      <c r="FX75" s="102"/>
      <c r="FY75" s="102"/>
      <c r="FZ75" s="102"/>
      <c r="GA75" s="102"/>
      <c r="GB75" s="102"/>
      <c r="GC75" s="102"/>
    </row>
    <row r="76" spans="4:185" s="1" customFormat="1" ht="21.75" customHeight="1">
      <c r="D76" s="59"/>
      <c r="L76" s="81"/>
      <c r="M76" s="81"/>
      <c r="Q76" s="81"/>
      <c r="U76" s="81"/>
      <c r="Y76" s="81"/>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c r="EO76" s="102"/>
      <c r="EP76" s="102"/>
      <c r="EQ76" s="102"/>
      <c r="ER76" s="102"/>
      <c r="ES76" s="102"/>
      <c r="ET76" s="102"/>
      <c r="EU76" s="102"/>
      <c r="EV76" s="102"/>
      <c r="EW76" s="102"/>
      <c r="EX76" s="102"/>
      <c r="EY76" s="102"/>
      <c r="EZ76" s="102"/>
      <c r="FA76" s="102"/>
      <c r="FB76" s="102"/>
      <c r="FC76" s="102"/>
      <c r="FD76" s="102"/>
      <c r="FE76" s="102"/>
      <c r="FF76" s="102"/>
      <c r="FG76" s="102"/>
      <c r="FH76" s="102"/>
      <c r="FI76" s="102"/>
      <c r="FJ76" s="102"/>
      <c r="FK76" s="102"/>
      <c r="FL76" s="102"/>
      <c r="FM76" s="102"/>
      <c r="FN76" s="102"/>
      <c r="FO76" s="102"/>
      <c r="FP76" s="102"/>
      <c r="FQ76" s="102"/>
      <c r="FR76" s="102"/>
      <c r="FS76" s="102"/>
      <c r="FT76" s="102"/>
      <c r="FU76" s="102"/>
      <c r="FV76" s="102"/>
      <c r="FW76" s="102"/>
      <c r="FX76" s="102"/>
      <c r="FY76" s="102"/>
      <c r="FZ76" s="102"/>
      <c r="GA76" s="102"/>
      <c r="GB76" s="102"/>
      <c r="GC76" s="102"/>
    </row>
    <row r="77" spans="4:185" s="1" customFormat="1" ht="21.75" customHeight="1">
      <c r="D77" s="59"/>
      <c r="L77" s="81"/>
      <c r="M77" s="81"/>
      <c r="Q77" s="81"/>
      <c r="U77" s="81"/>
      <c r="Y77" s="81"/>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2"/>
      <c r="FX77" s="102"/>
      <c r="FY77" s="102"/>
      <c r="FZ77" s="102"/>
      <c r="GA77" s="102"/>
      <c r="GB77" s="102"/>
      <c r="GC77" s="102"/>
    </row>
    <row r="78" spans="4:185" s="1" customFormat="1" ht="21.75" customHeight="1">
      <c r="D78" s="59"/>
      <c r="L78" s="81"/>
      <c r="M78" s="81"/>
      <c r="Q78" s="81"/>
      <c r="U78" s="81"/>
      <c r="Y78" s="81"/>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2"/>
      <c r="FX78" s="102"/>
      <c r="FY78" s="102"/>
      <c r="FZ78" s="102"/>
      <c r="GA78" s="102"/>
      <c r="GB78" s="102"/>
      <c r="GC78" s="102"/>
    </row>
    <row r="79" spans="4:185" s="1" customFormat="1" ht="21.75" customHeight="1">
      <c r="D79" s="59"/>
      <c r="L79" s="81"/>
      <c r="M79" s="81"/>
      <c r="Q79" s="81"/>
      <c r="U79" s="81"/>
      <c r="Y79" s="81"/>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c r="EO79" s="102"/>
      <c r="EP79" s="102"/>
      <c r="EQ79" s="102"/>
      <c r="ER79" s="102"/>
      <c r="ES79" s="102"/>
      <c r="ET79" s="102"/>
      <c r="EU79" s="102"/>
      <c r="EV79" s="102"/>
      <c r="EW79" s="102"/>
      <c r="EX79" s="102"/>
      <c r="EY79" s="102"/>
      <c r="EZ79" s="102"/>
      <c r="FA79" s="102"/>
      <c r="FB79" s="102"/>
      <c r="FC79" s="102"/>
      <c r="FD79" s="102"/>
      <c r="FE79" s="102"/>
      <c r="FF79" s="102"/>
      <c r="FG79" s="102"/>
      <c r="FH79" s="102"/>
      <c r="FI79" s="102"/>
      <c r="FJ79" s="102"/>
      <c r="FK79" s="102"/>
      <c r="FL79" s="102"/>
      <c r="FM79" s="102"/>
      <c r="FN79" s="102"/>
      <c r="FO79" s="102"/>
      <c r="FP79" s="102"/>
      <c r="FQ79" s="102"/>
      <c r="FR79" s="102"/>
      <c r="FS79" s="102"/>
      <c r="FT79" s="102"/>
      <c r="FU79" s="102"/>
      <c r="FV79" s="102"/>
      <c r="FW79" s="102"/>
      <c r="FX79" s="102"/>
      <c r="FY79" s="102"/>
      <c r="FZ79" s="102"/>
      <c r="GA79" s="102"/>
      <c r="GB79" s="102"/>
      <c r="GC79" s="102"/>
    </row>
    <row r="80" spans="4:185" s="1" customFormat="1" ht="21.75" customHeight="1">
      <c r="D80" s="59"/>
      <c r="L80" s="81"/>
      <c r="M80" s="81"/>
      <c r="Q80" s="81"/>
      <c r="U80" s="81"/>
      <c r="Y80" s="81"/>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c r="DL80" s="102"/>
      <c r="DM80" s="102"/>
      <c r="DN80" s="102"/>
      <c r="DO80" s="102"/>
      <c r="DP80" s="102"/>
      <c r="DQ80" s="102"/>
      <c r="DR80" s="102"/>
      <c r="DS80" s="102"/>
      <c r="DT80" s="102"/>
      <c r="DU80" s="102"/>
      <c r="DV80" s="102"/>
      <c r="DW80" s="102"/>
      <c r="DX80" s="102"/>
      <c r="DY80" s="102"/>
      <c r="DZ80" s="102"/>
      <c r="EA80" s="102"/>
      <c r="EB80" s="102"/>
      <c r="EC80" s="102"/>
      <c r="ED80" s="102"/>
      <c r="EE80" s="102"/>
      <c r="EF80" s="102"/>
      <c r="EG80" s="102"/>
      <c r="EH80" s="102"/>
      <c r="EI80" s="102"/>
      <c r="EJ80" s="102"/>
      <c r="EK80" s="102"/>
      <c r="EL80" s="102"/>
      <c r="EM80" s="102"/>
      <c r="EN80" s="102"/>
      <c r="EO80" s="102"/>
      <c r="EP80" s="102"/>
      <c r="EQ80" s="102"/>
      <c r="ER80" s="102"/>
      <c r="ES80" s="102"/>
      <c r="ET80" s="102"/>
      <c r="EU80" s="102"/>
      <c r="EV80" s="102"/>
      <c r="EW80" s="102"/>
      <c r="EX80" s="102"/>
      <c r="EY80" s="102"/>
      <c r="EZ80" s="102"/>
      <c r="FA80" s="102"/>
      <c r="FB80" s="102"/>
      <c r="FC80" s="102"/>
      <c r="FD80" s="102"/>
      <c r="FE80" s="102"/>
      <c r="FF80" s="102"/>
      <c r="FG80" s="102"/>
      <c r="FH80" s="102"/>
      <c r="FI80" s="102"/>
      <c r="FJ80" s="102"/>
      <c r="FK80" s="102"/>
      <c r="FL80" s="102"/>
      <c r="FM80" s="102"/>
      <c r="FN80" s="102"/>
      <c r="FO80" s="102"/>
      <c r="FP80" s="102"/>
      <c r="FQ80" s="102"/>
      <c r="FR80" s="102"/>
      <c r="FS80" s="102"/>
      <c r="FT80" s="102"/>
      <c r="FU80" s="102"/>
      <c r="FV80" s="102"/>
      <c r="FW80" s="102"/>
      <c r="FX80" s="102"/>
      <c r="FY80" s="102"/>
      <c r="FZ80" s="102"/>
      <c r="GA80" s="102"/>
      <c r="GB80" s="102"/>
      <c r="GC80" s="102"/>
    </row>
    <row r="81" spans="4:185" s="1" customFormat="1" ht="21.75" customHeight="1">
      <c r="D81" s="59"/>
      <c r="L81" s="81"/>
      <c r="M81" s="81"/>
      <c r="Q81" s="81"/>
      <c r="U81" s="81"/>
      <c r="Y81" s="81"/>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c r="DL81" s="102"/>
      <c r="DM81" s="102"/>
      <c r="DN81" s="102"/>
      <c r="DO81" s="102"/>
      <c r="DP81" s="102"/>
      <c r="DQ81" s="102"/>
      <c r="DR81" s="102"/>
      <c r="DS81" s="102"/>
      <c r="DT81" s="102"/>
      <c r="DU81" s="102"/>
      <c r="DV81" s="102"/>
      <c r="DW81" s="102"/>
      <c r="DX81" s="102"/>
      <c r="DY81" s="102"/>
      <c r="DZ81" s="102"/>
      <c r="EA81" s="102"/>
      <c r="EB81" s="102"/>
      <c r="EC81" s="102"/>
      <c r="ED81" s="102"/>
      <c r="EE81" s="102"/>
      <c r="EF81" s="102"/>
      <c r="EG81" s="102"/>
      <c r="EH81" s="102"/>
      <c r="EI81" s="102"/>
      <c r="EJ81" s="102"/>
      <c r="EK81" s="102"/>
      <c r="EL81" s="102"/>
      <c r="EM81" s="102"/>
      <c r="EN81" s="102"/>
      <c r="EO81" s="102"/>
      <c r="EP81" s="102"/>
      <c r="EQ81" s="102"/>
      <c r="ER81" s="102"/>
      <c r="ES81" s="102"/>
      <c r="ET81" s="102"/>
      <c r="EU81" s="102"/>
      <c r="EV81" s="102"/>
      <c r="EW81" s="102"/>
      <c r="EX81" s="102"/>
      <c r="EY81" s="102"/>
      <c r="EZ81" s="102"/>
      <c r="FA81" s="102"/>
      <c r="FB81" s="102"/>
      <c r="FC81" s="102"/>
      <c r="FD81" s="102"/>
      <c r="FE81" s="102"/>
      <c r="FF81" s="102"/>
      <c r="FG81" s="102"/>
      <c r="FH81" s="102"/>
      <c r="FI81" s="102"/>
      <c r="FJ81" s="102"/>
      <c r="FK81" s="102"/>
      <c r="FL81" s="102"/>
      <c r="FM81" s="102"/>
      <c r="FN81" s="102"/>
      <c r="FO81" s="102"/>
      <c r="FP81" s="102"/>
      <c r="FQ81" s="102"/>
      <c r="FR81" s="102"/>
      <c r="FS81" s="102"/>
      <c r="FT81" s="102"/>
      <c r="FU81" s="102"/>
      <c r="FV81" s="102"/>
      <c r="FW81" s="102"/>
      <c r="FX81" s="102"/>
      <c r="FY81" s="102"/>
      <c r="FZ81" s="102"/>
      <c r="GA81" s="102"/>
      <c r="GB81" s="102"/>
      <c r="GC81" s="102"/>
    </row>
    <row r="82" spans="4:185" s="1" customFormat="1" ht="21.75" customHeight="1">
      <c r="D82" s="59"/>
      <c r="L82" s="81"/>
      <c r="M82" s="81"/>
      <c r="Q82" s="81"/>
      <c r="U82" s="81"/>
      <c r="Y82" s="81"/>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02"/>
      <c r="DT82" s="102"/>
      <c r="DU82" s="102"/>
      <c r="DV82" s="102"/>
      <c r="DW82" s="102"/>
      <c r="DX82" s="102"/>
      <c r="DY82" s="102"/>
      <c r="DZ82" s="102"/>
      <c r="EA82" s="102"/>
      <c r="EB82" s="102"/>
      <c r="EC82" s="102"/>
      <c r="ED82" s="102"/>
      <c r="EE82" s="102"/>
      <c r="EF82" s="102"/>
      <c r="EG82" s="102"/>
      <c r="EH82" s="102"/>
      <c r="EI82" s="102"/>
      <c r="EJ82" s="102"/>
      <c r="EK82" s="102"/>
      <c r="EL82" s="102"/>
      <c r="EM82" s="102"/>
      <c r="EN82" s="102"/>
      <c r="EO82" s="102"/>
      <c r="EP82" s="102"/>
      <c r="EQ82" s="102"/>
      <c r="ER82" s="102"/>
      <c r="ES82" s="102"/>
      <c r="ET82" s="102"/>
      <c r="EU82" s="102"/>
      <c r="EV82" s="102"/>
      <c r="EW82" s="102"/>
      <c r="EX82" s="102"/>
      <c r="EY82" s="102"/>
      <c r="EZ82" s="102"/>
      <c r="FA82" s="102"/>
      <c r="FB82" s="102"/>
      <c r="FC82" s="102"/>
      <c r="FD82" s="102"/>
      <c r="FE82" s="102"/>
      <c r="FF82" s="102"/>
      <c r="FG82" s="102"/>
      <c r="FH82" s="102"/>
      <c r="FI82" s="102"/>
      <c r="FJ82" s="102"/>
      <c r="FK82" s="102"/>
      <c r="FL82" s="102"/>
      <c r="FM82" s="102"/>
      <c r="FN82" s="102"/>
      <c r="FO82" s="102"/>
      <c r="FP82" s="102"/>
      <c r="FQ82" s="102"/>
      <c r="FR82" s="102"/>
      <c r="FS82" s="102"/>
      <c r="FT82" s="102"/>
      <c r="FU82" s="102"/>
      <c r="FV82" s="102"/>
      <c r="FW82" s="102"/>
      <c r="FX82" s="102"/>
      <c r="FY82" s="102"/>
      <c r="FZ82" s="102"/>
      <c r="GA82" s="102"/>
      <c r="GB82" s="102"/>
      <c r="GC82" s="102"/>
    </row>
    <row r="83" spans="4:185" s="1" customFormat="1" ht="21.75" customHeight="1">
      <c r="D83" s="59"/>
      <c r="L83" s="81"/>
      <c r="M83" s="81"/>
      <c r="Q83" s="81"/>
      <c r="U83" s="81"/>
      <c r="Y83" s="81"/>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c r="DL83" s="102"/>
      <c r="DM83" s="102"/>
      <c r="DN83" s="102"/>
      <c r="DO83" s="102"/>
      <c r="DP83" s="102"/>
      <c r="DQ83" s="102"/>
      <c r="DR83" s="102"/>
      <c r="DS83" s="102"/>
      <c r="DT83" s="102"/>
      <c r="DU83" s="102"/>
      <c r="DV83" s="102"/>
      <c r="DW83" s="102"/>
      <c r="DX83" s="102"/>
      <c r="DY83" s="102"/>
      <c r="DZ83" s="102"/>
      <c r="EA83" s="102"/>
      <c r="EB83" s="102"/>
      <c r="EC83" s="102"/>
      <c r="ED83" s="102"/>
      <c r="EE83" s="102"/>
      <c r="EF83" s="102"/>
      <c r="EG83" s="102"/>
      <c r="EH83" s="102"/>
      <c r="EI83" s="102"/>
      <c r="EJ83" s="102"/>
      <c r="EK83" s="102"/>
      <c r="EL83" s="102"/>
      <c r="EM83" s="102"/>
      <c r="EN83" s="102"/>
      <c r="EO83" s="102"/>
      <c r="EP83" s="102"/>
      <c r="EQ83" s="102"/>
      <c r="ER83" s="102"/>
      <c r="ES83" s="102"/>
      <c r="ET83" s="102"/>
      <c r="EU83" s="102"/>
      <c r="EV83" s="102"/>
      <c r="EW83" s="102"/>
      <c r="EX83" s="102"/>
      <c r="EY83" s="102"/>
      <c r="EZ83" s="102"/>
      <c r="FA83" s="102"/>
      <c r="FB83" s="102"/>
      <c r="FC83" s="102"/>
      <c r="FD83" s="102"/>
      <c r="FE83" s="102"/>
      <c r="FF83" s="102"/>
      <c r="FG83" s="102"/>
      <c r="FH83" s="102"/>
      <c r="FI83" s="102"/>
      <c r="FJ83" s="102"/>
      <c r="FK83" s="102"/>
      <c r="FL83" s="102"/>
      <c r="FM83" s="102"/>
      <c r="FN83" s="102"/>
      <c r="FO83" s="102"/>
      <c r="FP83" s="102"/>
      <c r="FQ83" s="102"/>
      <c r="FR83" s="102"/>
      <c r="FS83" s="102"/>
      <c r="FT83" s="102"/>
      <c r="FU83" s="102"/>
      <c r="FV83" s="102"/>
      <c r="FW83" s="102"/>
      <c r="FX83" s="102"/>
      <c r="FY83" s="102"/>
      <c r="FZ83" s="102"/>
      <c r="GA83" s="102"/>
      <c r="GB83" s="102"/>
      <c r="GC83" s="102"/>
    </row>
    <row r="84" spans="4:185" s="1" customFormat="1" ht="21.75" customHeight="1">
      <c r="D84" s="59"/>
      <c r="L84" s="81"/>
      <c r="M84" s="81"/>
      <c r="Q84" s="81"/>
      <c r="U84" s="81"/>
      <c r="Y84" s="81"/>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c r="DH84" s="102"/>
      <c r="DI84" s="102"/>
      <c r="DJ84" s="102"/>
      <c r="DK84" s="102"/>
      <c r="DL84" s="102"/>
      <c r="DM84" s="102"/>
      <c r="DN84" s="102"/>
      <c r="DO84" s="102"/>
      <c r="DP84" s="102"/>
      <c r="DQ84" s="102"/>
      <c r="DR84" s="102"/>
      <c r="DS84" s="102"/>
      <c r="DT84" s="102"/>
      <c r="DU84" s="102"/>
      <c r="DV84" s="102"/>
      <c r="DW84" s="102"/>
      <c r="DX84" s="102"/>
      <c r="DY84" s="102"/>
      <c r="DZ84" s="102"/>
      <c r="EA84" s="102"/>
      <c r="EB84" s="102"/>
      <c r="EC84" s="102"/>
      <c r="ED84" s="102"/>
      <c r="EE84" s="102"/>
      <c r="EF84" s="102"/>
      <c r="EG84" s="102"/>
      <c r="EH84" s="102"/>
      <c r="EI84" s="102"/>
      <c r="EJ84" s="102"/>
      <c r="EK84" s="102"/>
      <c r="EL84" s="102"/>
      <c r="EM84" s="102"/>
      <c r="EN84" s="102"/>
      <c r="EO84" s="102"/>
      <c r="EP84" s="102"/>
      <c r="EQ84" s="102"/>
      <c r="ER84" s="102"/>
      <c r="ES84" s="102"/>
      <c r="ET84" s="102"/>
      <c r="EU84" s="102"/>
      <c r="EV84" s="102"/>
      <c r="EW84" s="102"/>
      <c r="EX84" s="102"/>
      <c r="EY84" s="102"/>
      <c r="EZ84" s="102"/>
      <c r="FA84" s="102"/>
      <c r="FB84" s="102"/>
      <c r="FC84" s="102"/>
      <c r="FD84" s="102"/>
      <c r="FE84" s="102"/>
      <c r="FF84" s="102"/>
      <c r="FG84" s="102"/>
      <c r="FH84" s="102"/>
      <c r="FI84" s="102"/>
      <c r="FJ84" s="102"/>
      <c r="FK84" s="102"/>
      <c r="FL84" s="102"/>
      <c r="FM84" s="102"/>
      <c r="FN84" s="102"/>
      <c r="FO84" s="102"/>
      <c r="FP84" s="102"/>
      <c r="FQ84" s="102"/>
      <c r="FR84" s="102"/>
      <c r="FS84" s="102"/>
      <c r="FT84" s="102"/>
      <c r="FU84" s="102"/>
      <c r="FV84" s="102"/>
      <c r="FW84" s="102"/>
      <c r="FX84" s="102"/>
      <c r="FY84" s="102"/>
      <c r="FZ84" s="102"/>
      <c r="GA84" s="102"/>
      <c r="GB84" s="102"/>
      <c r="GC84" s="102"/>
    </row>
    <row r="85" spans="4:185" s="1" customFormat="1" ht="21.75" customHeight="1">
      <c r="D85" s="59"/>
      <c r="L85" s="81"/>
      <c r="M85" s="81"/>
      <c r="Q85" s="81"/>
      <c r="U85" s="81"/>
      <c r="Y85" s="81"/>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02"/>
      <c r="DL85" s="102"/>
      <c r="DM85" s="102"/>
      <c r="DN85" s="102"/>
      <c r="DO85" s="102"/>
      <c r="DP85" s="102"/>
      <c r="DQ85" s="102"/>
      <c r="DR85" s="102"/>
      <c r="DS85" s="102"/>
      <c r="DT85" s="102"/>
      <c r="DU85" s="102"/>
      <c r="DV85" s="102"/>
      <c r="DW85" s="102"/>
      <c r="DX85" s="102"/>
      <c r="DY85" s="102"/>
      <c r="DZ85" s="102"/>
      <c r="EA85" s="102"/>
      <c r="EB85" s="102"/>
      <c r="EC85" s="102"/>
      <c r="ED85" s="102"/>
      <c r="EE85" s="102"/>
      <c r="EF85" s="102"/>
      <c r="EG85" s="102"/>
      <c r="EH85" s="102"/>
      <c r="EI85" s="102"/>
      <c r="EJ85" s="102"/>
      <c r="EK85" s="102"/>
      <c r="EL85" s="102"/>
      <c r="EM85" s="102"/>
      <c r="EN85" s="102"/>
      <c r="EO85" s="102"/>
      <c r="EP85" s="102"/>
      <c r="EQ85" s="102"/>
      <c r="ER85" s="102"/>
      <c r="ES85" s="102"/>
      <c r="ET85" s="102"/>
      <c r="EU85" s="102"/>
      <c r="EV85" s="102"/>
      <c r="EW85" s="102"/>
      <c r="EX85" s="102"/>
      <c r="EY85" s="102"/>
      <c r="EZ85" s="102"/>
      <c r="FA85" s="102"/>
      <c r="FB85" s="102"/>
      <c r="FC85" s="102"/>
      <c r="FD85" s="102"/>
      <c r="FE85" s="102"/>
      <c r="FF85" s="102"/>
      <c r="FG85" s="102"/>
      <c r="FH85" s="102"/>
      <c r="FI85" s="102"/>
      <c r="FJ85" s="102"/>
      <c r="FK85" s="102"/>
      <c r="FL85" s="102"/>
      <c r="FM85" s="102"/>
      <c r="FN85" s="102"/>
      <c r="FO85" s="102"/>
      <c r="FP85" s="102"/>
      <c r="FQ85" s="102"/>
      <c r="FR85" s="102"/>
      <c r="FS85" s="102"/>
      <c r="FT85" s="102"/>
      <c r="FU85" s="102"/>
      <c r="FV85" s="102"/>
      <c r="FW85" s="102"/>
      <c r="FX85" s="102"/>
      <c r="FY85" s="102"/>
      <c r="FZ85" s="102"/>
      <c r="GA85" s="102"/>
      <c r="GB85" s="102"/>
      <c r="GC85" s="102"/>
    </row>
    <row r="86" spans="4:185" s="1" customFormat="1" ht="21.75" customHeight="1">
      <c r="D86" s="59"/>
      <c r="L86" s="81"/>
      <c r="M86" s="81"/>
      <c r="Q86" s="81"/>
      <c r="U86" s="81"/>
      <c r="Y86" s="81"/>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2"/>
      <c r="CL86" s="102"/>
      <c r="CM86" s="102"/>
      <c r="CN86" s="102"/>
      <c r="CO86" s="102"/>
      <c r="CP86" s="102"/>
      <c r="CQ86" s="102"/>
      <c r="CR86" s="102"/>
      <c r="CS86" s="102"/>
      <c r="CT86" s="102"/>
      <c r="CU86" s="102"/>
      <c r="CV86" s="102"/>
      <c r="CW86" s="102"/>
      <c r="CX86" s="102"/>
      <c r="CY86" s="102"/>
      <c r="CZ86" s="102"/>
      <c r="DA86" s="102"/>
      <c r="DB86" s="102"/>
      <c r="DC86" s="102"/>
      <c r="DD86" s="102"/>
      <c r="DE86" s="102"/>
      <c r="DF86" s="102"/>
      <c r="DG86" s="102"/>
      <c r="DH86" s="102"/>
      <c r="DI86" s="102"/>
      <c r="DJ86" s="102"/>
      <c r="DK86" s="102"/>
      <c r="DL86" s="102"/>
      <c r="DM86" s="102"/>
      <c r="DN86" s="102"/>
      <c r="DO86" s="102"/>
      <c r="DP86" s="102"/>
      <c r="DQ86" s="102"/>
      <c r="DR86" s="102"/>
      <c r="DS86" s="102"/>
      <c r="DT86" s="102"/>
      <c r="DU86" s="102"/>
      <c r="DV86" s="102"/>
      <c r="DW86" s="102"/>
      <c r="DX86" s="102"/>
      <c r="DY86" s="102"/>
      <c r="DZ86" s="102"/>
      <c r="EA86" s="102"/>
      <c r="EB86" s="102"/>
      <c r="EC86" s="102"/>
      <c r="ED86" s="102"/>
      <c r="EE86" s="102"/>
      <c r="EF86" s="102"/>
      <c r="EG86" s="102"/>
      <c r="EH86" s="102"/>
      <c r="EI86" s="102"/>
      <c r="EJ86" s="102"/>
      <c r="EK86" s="102"/>
      <c r="EL86" s="102"/>
      <c r="EM86" s="102"/>
      <c r="EN86" s="102"/>
      <c r="EO86" s="102"/>
      <c r="EP86" s="102"/>
      <c r="EQ86" s="102"/>
      <c r="ER86" s="102"/>
      <c r="ES86" s="102"/>
      <c r="ET86" s="102"/>
      <c r="EU86" s="102"/>
      <c r="EV86" s="102"/>
      <c r="EW86" s="102"/>
      <c r="EX86" s="102"/>
      <c r="EY86" s="102"/>
      <c r="EZ86" s="102"/>
      <c r="FA86" s="102"/>
      <c r="FB86" s="102"/>
      <c r="FC86" s="102"/>
      <c r="FD86" s="102"/>
      <c r="FE86" s="102"/>
      <c r="FF86" s="102"/>
      <c r="FG86" s="102"/>
      <c r="FH86" s="102"/>
      <c r="FI86" s="102"/>
      <c r="FJ86" s="102"/>
      <c r="FK86" s="102"/>
      <c r="FL86" s="102"/>
      <c r="FM86" s="102"/>
      <c r="FN86" s="102"/>
      <c r="FO86" s="102"/>
      <c r="FP86" s="102"/>
      <c r="FQ86" s="102"/>
      <c r="FR86" s="102"/>
      <c r="FS86" s="102"/>
      <c r="FT86" s="102"/>
      <c r="FU86" s="102"/>
      <c r="FV86" s="102"/>
      <c r="FW86" s="102"/>
      <c r="FX86" s="102"/>
      <c r="FY86" s="102"/>
      <c r="FZ86" s="102"/>
      <c r="GA86" s="102"/>
      <c r="GB86" s="102"/>
      <c r="GC86" s="102"/>
    </row>
    <row r="87" spans="4:185" s="1" customFormat="1" ht="21.75" customHeight="1">
      <c r="D87" s="59"/>
      <c r="L87" s="81"/>
      <c r="M87" s="81"/>
      <c r="Q87" s="81"/>
      <c r="U87" s="81"/>
      <c r="Y87" s="81"/>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c r="CI87" s="102"/>
      <c r="CJ87" s="102"/>
      <c r="CK87" s="102"/>
      <c r="CL87" s="102"/>
      <c r="CM87" s="102"/>
      <c r="CN87" s="102"/>
      <c r="CO87" s="102"/>
      <c r="CP87" s="102"/>
      <c r="CQ87" s="102"/>
      <c r="CR87" s="102"/>
      <c r="CS87" s="102"/>
      <c r="CT87" s="102"/>
      <c r="CU87" s="102"/>
      <c r="CV87" s="102"/>
      <c r="CW87" s="102"/>
      <c r="CX87" s="102"/>
      <c r="CY87" s="102"/>
      <c r="CZ87" s="102"/>
      <c r="DA87" s="102"/>
      <c r="DB87" s="102"/>
      <c r="DC87" s="102"/>
      <c r="DD87" s="102"/>
      <c r="DE87" s="102"/>
      <c r="DF87" s="102"/>
      <c r="DG87" s="102"/>
      <c r="DH87" s="102"/>
      <c r="DI87" s="102"/>
      <c r="DJ87" s="102"/>
      <c r="DK87" s="102"/>
      <c r="DL87" s="102"/>
      <c r="DM87" s="102"/>
      <c r="DN87" s="102"/>
      <c r="DO87" s="102"/>
      <c r="DP87" s="102"/>
      <c r="DQ87" s="102"/>
      <c r="DR87" s="102"/>
      <c r="DS87" s="102"/>
      <c r="DT87" s="102"/>
      <c r="DU87" s="102"/>
      <c r="DV87" s="102"/>
      <c r="DW87" s="102"/>
      <c r="DX87" s="102"/>
      <c r="DY87" s="102"/>
      <c r="DZ87" s="102"/>
      <c r="EA87" s="102"/>
      <c r="EB87" s="102"/>
      <c r="EC87" s="102"/>
      <c r="ED87" s="102"/>
      <c r="EE87" s="102"/>
      <c r="EF87" s="102"/>
      <c r="EG87" s="102"/>
      <c r="EH87" s="102"/>
      <c r="EI87" s="102"/>
      <c r="EJ87" s="102"/>
      <c r="EK87" s="102"/>
      <c r="EL87" s="102"/>
      <c r="EM87" s="102"/>
      <c r="EN87" s="102"/>
      <c r="EO87" s="102"/>
      <c r="EP87" s="102"/>
      <c r="EQ87" s="102"/>
      <c r="ER87" s="102"/>
      <c r="ES87" s="102"/>
      <c r="ET87" s="102"/>
      <c r="EU87" s="102"/>
      <c r="EV87" s="102"/>
      <c r="EW87" s="102"/>
      <c r="EX87" s="102"/>
      <c r="EY87" s="102"/>
      <c r="EZ87" s="102"/>
      <c r="FA87" s="102"/>
      <c r="FB87" s="102"/>
      <c r="FC87" s="102"/>
      <c r="FD87" s="102"/>
      <c r="FE87" s="102"/>
      <c r="FF87" s="102"/>
      <c r="FG87" s="102"/>
      <c r="FH87" s="102"/>
      <c r="FI87" s="102"/>
      <c r="FJ87" s="102"/>
      <c r="FK87" s="102"/>
      <c r="FL87" s="102"/>
      <c r="FM87" s="102"/>
      <c r="FN87" s="102"/>
      <c r="FO87" s="102"/>
      <c r="FP87" s="102"/>
      <c r="FQ87" s="102"/>
      <c r="FR87" s="102"/>
      <c r="FS87" s="102"/>
      <c r="FT87" s="102"/>
      <c r="FU87" s="102"/>
      <c r="FV87" s="102"/>
      <c r="FW87" s="102"/>
      <c r="FX87" s="102"/>
      <c r="FY87" s="102"/>
      <c r="FZ87" s="102"/>
      <c r="GA87" s="102"/>
      <c r="GB87" s="102"/>
      <c r="GC87" s="102"/>
    </row>
    <row r="88" spans="4:185" s="1" customFormat="1" ht="21.75" customHeight="1">
      <c r="D88" s="59"/>
      <c r="L88" s="81"/>
      <c r="M88" s="81"/>
      <c r="Q88" s="81"/>
      <c r="U88" s="81"/>
      <c r="Y88" s="81"/>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c r="DX88" s="102"/>
      <c r="DY88" s="102"/>
      <c r="DZ88" s="102"/>
      <c r="EA88" s="102"/>
      <c r="EB88" s="102"/>
      <c r="EC88" s="102"/>
      <c r="ED88" s="102"/>
      <c r="EE88" s="102"/>
      <c r="EF88" s="102"/>
      <c r="EG88" s="102"/>
      <c r="EH88" s="102"/>
      <c r="EI88" s="102"/>
      <c r="EJ88" s="102"/>
      <c r="EK88" s="102"/>
      <c r="EL88" s="102"/>
      <c r="EM88" s="102"/>
      <c r="EN88" s="102"/>
      <c r="EO88" s="102"/>
      <c r="EP88" s="102"/>
      <c r="EQ88" s="102"/>
      <c r="ER88" s="102"/>
      <c r="ES88" s="102"/>
      <c r="ET88" s="102"/>
      <c r="EU88" s="102"/>
      <c r="EV88" s="102"/>
      <c r="EW88" s="102"/>
      <c r="EX88" s="102"/>
      <c r="EY88" s="102"/>
      <c r="EZ88" s="102"/>
      <c r="FA88" s="102"/>
      <c r="FB88" s="102"/>
      <c r="FC88" s="102"/>
      <c r="FD88" s="102"/>
      <c r="FE88" s="102"/>
      <c r="FF88" s="102"/>
      <c r="FG88" s="102"/>
      <c r="FH88" s="102"/>
      <c r="FI88" s="102"/>
      <c r="FJ88" s="102"/>
      <c r="FK88" s="102"/>
      <c r="FL88" s="102"/>
      <c r="FM88" s="102"/>
      <c r="FN88" s="102"/>
      <c r="FO88" s="102"/>
      <c r="FP88" s="102"/>
      <c r="FQ88" s="102"/>
      <c r="FR88" s="102"/>
      <c r="FS88" s="102"/>
      <c r="FT88" s="102"/>
      <c r="FU88" s="102"/>
      <c r="FV88" s="102"/>
      <c r="FW88" s="102"/>
      <c r="FX88" s="102"/>
      <c r="FY88" s="102"/>
      <c r="FZ88" s="102"/>
      <c r="GA88" s="102"/>
      <c r="GB88" s="102"/>
      <c r="GC88" s="102"/>
    </row>
    <row r="89" spans="4:185" s="1" customFormat="1" ht="21.75" customHeight="1">
      <c r="D89" s="59"/>
      <c r="L89" s="81"/>
      <c r="M89" s="81"/>
      <c r="Q89" s="81"/>
      <c r="U89" s="81"/>
      <c r="Y89" s="81"/>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c r="DI89" s="102"/>
      <c r="DJ89" s="102"/>
      <c r="DK89" s="102"/>
      <c r="DL89" s="102"/>
      <c r="DM89" s="102"/>
      <c r="DN89" s="102"/>
      <c r="DO89" s="102"/>
      <c r="DP89" s="102"/>
      <c r="DQ89" s="102"/>
      <c r="DR89" s="102"/>
      <c r="DS89" s="102"/>
      <c r="DT89" s="102"/>
      <c r="DU89" s="102"/>
      <c r="DV89" s="102"/>
      <c r="DW89" s="102"/>
      <c r="DX89" s="102"/>
      <c r="DY89" s="102"/>
      <c r="DZ89" s="102"/>
      <c r="EA89" s="102"/>
      <c r="EB89" s="102"/>
      <c r="EC89" s="102"/>
      <c r="ED89" s="102"/>
      <c r="EE89" s="102"/>
      <c r="EF89" s="102"/>
      <c r="EG89" s="102"/>
      <c r="EH89" s="102"/>
      <c r="EI89" s="102"/>
      <c r="EJ89" s="102"/>
      <c r="EK89" s="102"/>
      <c r="EL89" s="102"/>
      <c r="EM89" s="102"/>
      <c r="EN89" s="102"/>
      <c r="EO89" s="102"/>
      <c r="EP89" s="102"/>
      <c r="EQ89" s="102"/>
      <c r="ER89" s="102"/>
      <c r="ES89" s="102"/>
      <c r="ET89" s="102"/>
      <c r="EU89" s="102"/>
      <c r="EV89" s="102"/>
      <c r="EW89" s="102"/>
      <c r="EX89" s="102"/>
      <c r="EY89" s="102"/>
      <c r="EZ89" s="102"/>
      <c r="FA89" s="102"/>
      <c r="FB89" s="102"/>
      <c r="FC89" s="102"/>
      <c r="FD89" s="102"/>
      <c r="FE89" s="102"/>
      <c r="FF89" s="102"/>
      <c r="FG89" s="102"/>
      <c r="FH89" s="102"/>
      <c r="FI89" s="102"/>
      <c r="FJ89" s="102"/>
      <c r="FK89" s="102"/>
      <c r="FL89" s="102"/>
      <c r="FM89" s="102"/>
      <c r="FN89" s="102"/>
      <c r="FO89" s="102"/>
      <c r="FP89" s="102"/>
      <c r="FQ89" s="102"/>
      <c r="FR89" s="102"/>
      <c r="FS89" s="102"/>
      <c r="FT89" s="102"/>
      <c r="FU89" s="102"/>
      <c r="FV89" s="102"/>
      <c r="FW89" s="102"/>
      <c r="FX89" s="102"/>
      <c r="FY89" s="102"/>
      <c r="FZ89" s="102"/>
      <c r="GA89" s="102"/>
      <c r="GB89" s="102"/>
      <c r="GC89" s="102"/>
    </row>
    <row r="90" spans="4:185" s="1" customFormat="1" ht="21.75" customHeight="1">
      <c r="D90" s="59"/>
      <c r="L90" s="81"/>
      <c r="M90" s="81"/>
      <c r="Q90" s="81"/>
      <c r="U90" s="81"/>
      <c r="Y90" s="81"/>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c r="DJ90" s="102"/>
      <c r="DK90" s="102"/>
      <c r="DL90" s="102"/>
      <c r="DM90" s="102"/>
      <c r="DN90" s="102"/>
      <c r="DO90" s="102"/>
      <c r="DP90" s="102"/>
      <c r="DQ90" s="102"/>
      <c r="DR90" s="102"/>
      <c r="DS90" s="102"/>
      <c r="DT90" s="102"/>
      <c r="DU90" s="102"/>
      <c r="DV90" s="102"/>
      <c r="DW90" s="102"/>
      <c r="DX90" s="102"/>
      <c r="DY90" s="102"/>
      <c r="DZ90" s="102"/>
      <c r="EA90" s="102"/>
      <c r="EB90" s="102"/>
      <c r="EC90" s="102"/>
      <c r="ED90" s="102"/>
      <c r="EE90" s="102"/>
      <c r="EF90" s="102"/>
      <c r="EG90" s="102"/>
      <c r="EH90" s="102"/>
      <c r="EI90" s="102"/>
      <c r="EJ90" s="102"/>
      <c r="EK90" s="102"/>
      <c r="EL90" s="102"/>
      <c r="EM90" s="102"/>
      <c r="EN90" s="102"/>
      <c r="EO90" s="102"/>
      <c r="EP90" s="102"/>
      <c r="EQ90" s="102"/>
      <c r="ER90" s="102"/>
      <c r="ES90" s="102"/>
      <c r="ET90" s="102"/>
      <c r="EU90" s="102"/>
      <c r="EV90" s="102"/>
      <c r="EW90" s="102"/>
      <c r="EX90" s="102"/>
      <c r="EY90" s="102"/>
      <c r="EZ90" s="102"/>
      <c r="FA90" s="102"/>
      <c r="FB90" s="102"/>
      <c r="FC90" s="102"/>
      <c r="FD90" s="102"/>
      <c r="FE90" s="102"/>
      <c r="FF90" s="102"/>
      <c r="FG90" s="102"/>
      <c r="FH90" s="102"/>
      <c r="FI90" s="102"/>
      <c r="FJ90" s="102"/>
      <c r="FK90" s="102"/>
      <c r="FL90" s="102"/>
      <c r="FM90" s="102"/>
      <c r="FN90" s="102"/>
      <c r="FO90" s="102"/>
      <c r="FP90" s="102"/>
      <c r="FQ90" s="102"/>
      <c r="FR90" s="102"/>
      <c r="FS90" s="102"/>
      <c r="FT90" s="102"/>
      <c r="FU90" s="102"/>
      <c r="FV90" s="102"/>
      <c r="FW90" s="102"/>
      <c r="FX90" s="102"/>
      <c r="FY90" s="102"/>
      <c r="FZ90" s="102"/>
      <c r="GA90" s="102"/>
      <c r="GB90" s="102"/>
      <c r="GC90" s="102"/>
    </row>
    <row r="91" spans="4:185" s="1" customFormat="1" ht="21.75" customHeight="1">
      <c r="D91" s="59"/>
      <c r="L91" s="81"/>
      <c r="M91" s="81"/>
      <c r="Q91" s="81"/>
      <c r="U91" s="81"/>
      <c r="Y91" s="81"/>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c r="DI91" s="102"/>
      <c r="DJ91" s="102"/>
      <c r="DK91" s="102"/>
      <c r="DL91" s="102"/>
      <c r="DM91" s="102"/>
      <c r="DN91" s="102"/>
      <c r="DO91" s="102"/>
      <c r="DP91" s="102"/>
      <c r="DQ91" s="102"/>
      <c r="DR91" s="102"/>
      <c r="DS91" s="102"/>
      <c r="DT91" s="102"/>
      <c r="DU91" s="102"/>
      <c r="DV91" s="102"/>
      <c r="DW91" s="102"/>
      <c r="DX91" s="102"/>
      <c r="DY91" s="102"/>
      <c r="DZ91" s="102"/>
      <c r="EA91" s="102"/>
      <c r="EB91" s="102"/>
      <c r="EC91" s="102"/>
      <c r="ED91" s="102"/>
      <c r="EE91" s="102"/>
      <c r="EF91" s="102"/>
      <c r="EG91" s="102"/>
      <c r="EH91" s="102"/>
      <c r="EI91" s="102"/>
      <c r="EJ91" s="102"/>
      <c r="EK91" s="102"/>
      <c r="EL91" s="102"/>
      <c r="EM91" s="102"/>
      <c r="EN91" s="102"/>
      <c r="EO91" s="102"/>
      <c r="EP91" s="102"/>
      <c r="EQ91" s="102"/>
      <c r="ER91" s="102"/>
      <c r="ES91" s="102"/>
      <c r="ET91" s="102"/>
      <c r="EU91" s="102"/>
      <c r="EV91" s="102"/>
      <c r="EW91" s="102"/>
      <c r="EX91" s="102"/>
      <c r="EY91" s="102"/>
      <c r="EZ91" s="102"/>
      <c r="FA91" s="102"/>
      <c r="FB91" s="102"/>
      <c r="FC91" s="102"/>
      <c r="FD91" s="102"/>
      <c r="FE91" s="102"/>
      <c r="FF91" s="102"/>
      <c r="FG91" s="102"/>
      <c r="FH91" s="102"/>
      <c r="FI91" s="102"/>
      <c r="FJ91" s="102"/>
      <c r="FK91" s="102"/>
      <c r="FL91" s="102"/>
      <c r="FM91" s="102"/>
      <c r="FN91" s="102"/>
      <c r="FO91" s="102"/>
      <c r="FP91" s="102"/>
      <c r="FQ91" s="102"/>
      <c r="FR91" s="102"/>
      <c r="FS91" s="102"/>
      <c r="FT91" s="102"/>
      <c r="FU91" s="102"/>
      <c r="FV91" s="102"/>
      <c r="FW91" s="102"/>
      <c r="FX91" s="102"/>
      <c r="FY91" s="102"/>
      <c r="FZ91" s="102"/>
      <c r="GA91" s="102"/>
      <c r="GB91" s="102"/>
      <c r="GC91" s="102"/>
    </row>
    <row r="92" spans="4:185" s="1" customFormat="1" ht="21.75" customHeight="1">
      <c r="D92" s="59"/>
      <c r="L92" s="81"/>
      <c r="M92" s="81"/>
      <c r="Q92" s="81"/>
      <c r="U92" s="81"/>
      <c r="Y92" s="81"/>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c r="DI92" s="102"/>
      <c r="DJ92" s="102"/>
      <c r="DK92" s="102"/>
      <c r="DL92" s="102"/>
      <c r="DM92" s="102"/>
      <c r="DN92" s="102"/>
      <c r="DO92" s="102"/>
      <c r="DP92" s="102"/>
      <c r="DQ92" s="102"/>
      <c r="DR92" s="102"/>
      <c r="DS92" s="102"/>
      <c r="DT92" s="102"/>
      <c r="DU92" s="102"/>
      <c r="DV92" s="102"/>
      <c r="DW92" s="102"/>
      <c r="DX92" s="102"/>
      <c r="DY92" s="102"/>
      <c r="DZ92" s="102"/>
      <c r="EA92" s="102"/>
      <c r="EB92" s="102"/>
      <c r="EC92" s="102"/>
      <c r="ED92" s="102"/>
      <c r="EE92" s="102"/>
      <c r="EF92" s="102"/>
      <c r="EG92" s="102"/>
      <c r="EH92" s="102"/>
      <c r="EI92" s="102"/>
      <c r="EJ92" s="102"/>
      <c r="EK92" s="102"/>
      <c r="EL92" s="102"/>
      <c r="EM92" s="102"/>
      <c r="EN92" s="102"/>
      <c r="EO92" s="102"/>
      <c r="EP92" s="102"/>
      <c r="EQ92" s="102"/>
      <c r="ER92" s="102"/>
      <c r="ES92" s="102"/>
      <c r="ET92" s="102"/>
      <c r="EU92" s="102"/>
      <c r="EV92" s="102"/>
      <c r="EW92" s="102"/>
      <c r="EX92" s="102"/>
      <c r="EY92" s="102"/>
      <c r="EZ92" s="102"/>
      <c r="FA92" s="102"/>
      <c r="FB92" s="102"/>
      <c r="FC92" s="102"/>
      <c r="FD92" s="102"/>
      <c r="FE92" s="102"/>
      <c r="FF92" s="102"/>
      <c r="FG92" s="102"/>
      <c r="FH92" s="102"/>
      <c r="FI92" s="102"/>
      <c r="FJ92" s="102"/>
      <c r="FK92" s="102"/>
      <c r="FL92" s="102"/>
      <c r="FM92" s="102"/>
      <c r="FN92" s="102"/>
      <c r="FO92" s="102"/>
      <c r="FP92" s="102"/>
      <c r="FQ92" s="102"/>
      <c r="FR92" s="102"/>
      <c r="FS92" s="102"/>
      <c r="FT92" s="102"/>
      <c r="FU92" s="102"/>
      <c r="FV92" s="102"/>
      <c r="FW92" s="102"/>
      <c r="FX92" s="102"/>
      <c r="FY92" s="102"/>
      <c r="FZ92" s="102"/>
      <c r="GA92" s="102"/>
      <c r="GB92" s="102"/>
      <c r="GC92" s="102"/>
    </row>
    <row r="93" spans="4:185" s="1" customFormat="1" ht="21.75" customHeight="1">
      <c r="D93" s="59"/>
      <c r="L93" s="81"/>
      <c r="M93" s="81"/>
      <c r="Q93" s="81"/>
      <c r="U93" s="81"/>
      <c r="Y93" s="81"/>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2"/>
      <c r="DI93" s="102"/>
      <c r="DJ93" s="102"/>
      <c r="DK93" s="102"/>
      <c r="DL93" s="102"/>
      <c r="DM93" s="102"/>
      <c r="DN93" s="102"/>
      <c r="DO93" s="102"/>
      <c r="DP93" s="102"/>
      <c r="DQ93" s="102"/>
      <c r="DR93" s="102"/>
      <c r="DS93" s="102"/>
      <c r="DT93" s="102"/>
      <c r="DU93" s="102"/>
      <c r="DV93" s="102"/>
      <c r="DW93" s="102"/>
      <c r="DX93" s="102"/>
      <c r="DY93" s="102"/>
      <c r="DZ93" s="102"/>
      <c r="EA93" s="102"/>
      <c r="EB93" s="102"/>
      <c r="EC93" s="102"/>
      <c r="ED93" s="102"/>
      <c r="EE93" s="102"/>
      <c r="EF93" s="102"/>
      <c r="EG93" s="102"/>
      <c r="EH93" s="102"/>
      <c r="EI93" s="102"/>
      <c r="EJ93" s="102"/>
      <c r="EK93" s="102"/>
      <c r="EL93" s="102"/>
      <c r="EM93" s="102"/>
      <c r="EN93" s="102"/>
      <c r="EO93" s="102"/>
      <c r="EP93" s="102"/>
      <c r="EQ93" s="102"/>
      <c r="ER93" s="102"/>
      <c r="ES93" s="102"/>
      <c r="ET93" s="102"/>
      <c r="EU93" s="102"/>
      <c r="EV93" s="102"/>
      <c r="EW93" s="102"/>
      <c r="EX93" s="102"/>
      <c r="EY93" s="102"/>
      <c r="EZ93" s="102"/>
      <c r="FA93" s="102"/>
      <c r="FB93" s="102"/>
      <c r="FC93" s="102"/>
      <c r="FD93" s="102"/>
      <c r="FE93" s="102"/>
      <c r="FF93" s="102"/>
      <c r="FG93" s="102"/>
      <c r="FH93" s="102"/>
      <c r="FI93" s="102"/>
      <c r="FJ93" s="102"/>
      <c r="FK93" s="102"/>
      <c r="FL93" s="102"/>
      <c r="FM93" s="102"/>
      <c r="FN93" s="102"/>
      <c r="FO93" s="102"/>
      <c r="FP93" s="102"/>
      <c r="FQ93" s="102"/>
      <c r="FR93" s="102"/>
      <c r="FS93" s="102"/>
      <c r="FT93" s="102"/>
      <c r="FU93" s="102"/>
      <c r="FV93" s="102"/>
      <c r="FW93" s="102"/>
      <c r="FX93" s="102"/>
      <c r="FY93" s="102"/>
      <c r="FZ93" s="102"/>
      <c r="GA93" s="102"/>
      <c r="GB93" s="102"/>
      <c r="GC93" s="102"/>
    </row>
    <row r="94" spans="4:185" s="1" customFormat="1" ht="21.75" customHeight="1">
      <c r="D94" s="59"/>
      <c r="L94" s="81"/>
      <c r="M94" s="81"/>
      <c r="Q94" s="81"/>
      <c r="U94" s="81"/>
      <c r="Y94" s="81"/>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2"/>
      <c r="DI94" s="102"/>
      <c r="DJ94" s="102"/>
      <c r="DK94" s="102"/>
      <c r="DL94" s="102"/>
      <c r="DM94" s="102"/>
      <c r="DN94" s="102"/>
      <c r="DO94" s="102"/>
      <c r="DP94" s="102"/>
      <c r="DQ94" s="102"/>
      <c r="DR94" s="102"/>
      <c r="DS94" s="102"/>
      <c r="DT94" s="102"/>
      <c r="DU94" s="102"/>
      <c r="DV94" s="102"/>
      <c r="DW94" s="102"/>
      <c r="DX94" s="102"/>
      <c r="DY94" s="102"/>
      <c r="DZ94" s="102"/>
      <c r="EA94" s="102"/>
      <c r="EB94" s="102"/>
      <c r="EC94" s="102"/>
      <c r="ED94" s="102"/>
      <c r="EE94" s="102"/>
      <c r="EF94" s="102"/>
      <c r="EG94" s="102"/>
      <c r="EH94" s="102"/>
      <c r="EI94" s="102"/>
      <c r="EJ94" s="102"/>
      <c r="EK94" s="102"/>
      <c r="EL94" s="102"/>
      <c r="EM94" s="102"/>
      <c r="EN94" s="102"/>
      <c r="EO94" s="102"/>
      <c r="EP94" s="102"/>
      <c r="EQ94" s="102"/>
      <c r="ER94" s="102"/>
      <c r="ES94" s="102"/>
      <c r="ET94" s="102"/>
      <c r="EU94" s="102"/>
      <c r="EV94" s="102"/>
      <c r="EW94" s="102"/>
      <c r="EX94" s="102"/>
      <c r="EY94" s="102"/>
      <c r="EZ94" s="102"/>
      <c r="FA94" s="102"/>
      <c r="FB94" s="102"/>
      <c r="FC94" s="102"/>
      <c r="FD94" s="102"/>
      <c r="FE94" s="102"/>
      <c r="FF94" s="102"/>
      <c r="FG94" s="102"/>
      <c r="FH94" s="102"/>
      <c r="FI94" s="102"/>
      <c r="FJ94" s="102"/>
      <c r="FK94" s="102"/>
      <c r="FL94" s="102"/>
      <c r="FM94" s="102"/>
      <c r="FN94" s="102"/>
      <c r="FO94" s="102"/>
      <c r="FP94" s="102"/>
      <c r="FQ94" s="102"/>
      <c r="FR94" s="102"/>
      <c r="FS94" s="102"/>
      <c r="FT94" s="102"/>
      <c r="FU94" s="102"/>
      <c r="FV94" s="102"/>
      <c r="FW94" s="102"/>
      <c r="FX94" s="102"/>
      <c r="FY94" s="102"/>
      <c r="FZ94" s="102"/>
      <c r="GA94" s="102"/>
      <c r="GB94" s="102"/>
      <c r="GC94" s="102"/>
    </row>
    <row r="95" spans="4:185" s="1" customFormat="1" ht="21.75" customHeight="1">
      <c r="D95" s="59"/>
      <c r="L95" s="81"/>
      <c r="M95" s="81"/>
      <c r="Q95" s="81"/>
      <c r="U95" s="81"/>
      <c r="Y95" s="81"/>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102"/>
      <c r="DP95" s="102"/>
      <c r="DQ95" s="102"/>
      <c r="DR95" s="102"/>
      <c r="DS95" s="102"/>
      <c r="DT95" s="102"/>
      <c r="DU95" s="102"/>
      <c r="DV95" s="102"/>
      <c r="DW95" s="102"/>
      <c r="DX95" s="102"/>
      <c r="DY95" s="102"/>
      <c r="DZ95" s="102"/>
      <c r="EA95" s="102"/>
      <c r="EB95" s="102"/>
      <c r="EC95" s="102"/>
      <c r="ED95" s="102"/>
      <c r="EE95" s="102"/>
      <c r="EF95" s="102"/>
      <c r="EG95" s="102"/>
      <c r="EH95" s="102"/>
      <c r="EI95" s="102"/>
      <c r="EJ95" s="102"/>
      <c r="EK95" s="102"/>
      <c r="EL95" s="102"/>
      <c r="EM95" s="102"/>
      <c r="EN95" s="102"/>
      <c r="EO95" s="102"/>
      <c r="EP95" s="102"/>
      <c r="EQ95" s="102"/>
      <c r="ER95" s="102"/>
      <c r="ES95" s="102"/>
      <c r="ET95" s="102"/>
      <c r="EU95" s="102"/>
      <c r="EV95" s="102"/>
      <c r="EW95" s="102"/>
      <c r="EX95" s="102"/>
      <c r="EY95" s="102"/>
      <c r="EZ95" s="102"/>
      <c r="FA95" s="102"/>
      <c r="FB95" s="102"/>
      <c r="FC95" s="102"/>
      <c r="FD95" s="102"/>
      <c r="FE95" s="102"/>
      <c r="FF95" s="102"/>
      <c r="FG95" s="102"/>
      <c r="FH95" s="102"/>
      <c r="FI95" s="102"/>
      <c r="FJ95" s="102"/>
      <c r="FK95" s="102"/>
      <c r="FL95" s="102"/>
      <c r="FM95" s="102"/>
      <c r="FN95" s="102"/>
      <c r="FO95" s="102"/>
      <c r="FP95" s="102"/>
      <c r="FQ95" s="102"/>
      <c r="FR95" s="102"/>
      <c r="FS95" s="102"/>
      <c r="FT95" s="102"/>
      <c r="FU95" s="102"/>
      <c r="FV95" s="102"/>
      <c r="FW95" s="102"/>
      <c r="FX95" s="102"/>
      <c r="FY95" s="102"/>
      <c r="FZ95" s="102"/>
      <c r="GA95" s="102"/>
      <c r="GB95" s="102"/>
      <c r="GC95" s="102"/>
    </row>
    <row r="96" spans="4:185" s="1" customFormat="1" ht="21.75" customHeight="1">
      <c r="D96" s="59"/>
      <c r="L96" s="81"/>
      <c r="M96" s="81"/>
      <c r="Q96" s="81"/>
      <c r="U96" s="81"/>
      <c r="Y96" s="81"/>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102"/>
      <c r="DP96" s="102"/>
      <c r="DQ96" s="102"/>
      <c r="DR96" s="102"/>
      <c r="DS96" s="102"/>
      <c r="DT96" s="102"/>
      <c r="DU96" s="102"/>
      <c r="DV96" s="102"/>
      <c r="DW96" s="102"/>
      <c r="DX96" s="102"/>
      <c r="DY96" s="102"/>
      <c r="DZ96" s="102"/>
      <c r="EA96" s="102"/>
      <c r="EB96" s="102"/>
      <c r="EC96" s="102"/>
      <c r="ED96" s="102"/>
      <c r="EE96" s="102"/>
      <c r="EF96" s="102"/>
      <c r="EG96" s="102"/>
      <c r="EH96" s="102"/>
      <c r="EI96" s="102"/>
      <c r="EJ96" s="102"/>
      <c r="EK96" s="102"/>
      <c r="EL96" s="102"/>
      <c r="EM96" s="102"/>
      <c r="EN96" s="102"/>
      <c r="EO96" s="102"/>
      <c r="EP96" s="102"/>
      <c r="EQ96" s="102"/>
      <c r="ER96" s="102"/>
      <c r="ES96" s="102"/>
      <c r="ET96" s="102"/>
      <c r="EU96" s="102"/>
      <c r="EV96" s="102"/>
      <c r="EW96" s="102"/>
      <c r="EX96" s="102"/>
      <c r="EY96" s="102"/>
      <c r="EZ96" s="102"/>
      <c r="FA96" s="102"/>
      <c r="FB96" s="102"/>
      <c r="FC96" s="102"/>
      <c r="FD96" s="102"/>
      <c r="FE96" s="102"/>
      <c r="FF96" s="102"/>
      <c r="FG96" s="102"/>
      <c r="FH96" s="102"/>
      <c r="FI96" s="102"/>
      <c r="FJ96" s="102"/>
      <c r="FK96" s="102"/>
      <c r="FL96" s="102"/>
      <c r="FM96" s="102"/>
      <c r="FN96" s="102"/>
      <c r="FO96" s="102"/>
      <c r="FP96" s="102"/>
      <c r="FQ96" s="102"/>
      <c r="FR96" s="102"/>
      <c r="FS96" s="102"/>
      <c r="FT96" s="102"/>
      <c r="FU96" s="102"/>
      <c r="FV96" s="102"/>
      <c r="FW96" s="102"/>
      <c r="FX96" s="102"/>
      <c r="FY96" s="102"/>
      <c r="FZ96" s="102"/>
      <c r="GA96" s="102"/>
      <c r="GB96" s="102"/>
      <c r="GC96" s="102"/>
    </row>
    <row r="97" spans="4:185" s="1" customFormat="1" ht="21.75" customHeight="1">
      <c r="D97" s="59"/>
      <c r="L97" s="81"/>
      <c r="M97" s="81"/>
      <c r="Q97" s="81"/>
      <c r="U97" s="81"/>
      <c r="Y97" s="81"/>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c r="DI97" s="102"/>
      <c r="DJ97" s="102"/>
      <c r="DK97" s="102"/>
      <c r="DL97" s="102"/>
      <c r="DM97" s="102"/>
      <c r="DN97" s="102"/>
      <c r="DO97" s="102"/>
      <c r="DP97" s="102"/>
      <c r="DQ97" s="102"/>
      <c r="DR97" s="102"/>
      <c r="DS97" s="102"/>
      <c r="DT97" s="102"/>
      <c r="DU97" s="102"/>
      <c r="DV97" s="102"/>
      <c r="DW97" s="102"/>
      <c r="DX97" s="102"/>
      <c r="DY97" s="102"/>
      <c r="DZ97" s="102"/>
      <c r="EA97" s="102"/>
      <c r="EB97" s="102"/>
      <c r="EC97" s="102"/>
      <c r="ED97" s="102"/>
      <c r="EE97" s="102"/>
      <c r="EF97" s="102"/>
      <c r="EG97" s="102"/>
      <c r="EH97" s="102"/>
      <c r="EI97" s="102"/>
      <c r="EJ97" s="102"/>
      <c r="EK97" s="102"/>
      <c r="EL97" s="102"/>
      <c r="EM97" s="102"/>
      <c r="EN97" s="102"/>
      <c r="EO97" s="102"/>
      <c r="EP97" s="102"/>
      <c r="EQ97" s="102"/>
      <c r="ER97" s="102"/>
      <c r="ES97" s="102"/>
      <c r="ET97" s="102"/>
      <c r="EU97" s="102"/>
      <c r="EV97" s="102"/>
      <c r="EW97" s="102"/>
      <c r="EX97" s="102"/>
      <c r="EY97" s="102"/>
      <c r="EZ97" s="102"/>
      <c r="FA97" s="102"/>
      <c r="FB97" s="102"/>
      <c r="FC97" s="102"/>
      <c r="FD97" s="102"/>
      <c r="FE97" s="102"/>
      <c r="FF97" s="102"/>
      <c r="FG97" s="102"/>
      <c r="FH97" s="102"/>
      <c r="FI97" s="102"/>
      <c r="FJ97" s="102"/>
      <c r="FK97" s="102"/>
      <c r="FL97" s="102"/>
      <c r="FM97" s="102"/>
      <c r="FN97" s="102"/>
      <c r="FO97" s="102"/>
      <c r="FP97" s="102"/>
      <c r="FQ97" s="102"/>
      <c r="FR97" s="102"/>
      <c r="FS97" s="102"/>
      <c r="FT97" s="102"/>
      <c r="FU97" s="102"/>
      <c r="FV97" s="102"/>
      <c r="FW97" s="102"/>
      <c r="FX97" s="102"/>
      <c r="FY97" s="102"/>
      <c r="FZ97" s="102"/>
      <c r="GA97" s="102"/>
      <c r="GB97" s="102"/>
      <c r="GC97" s="102"/>
    </row>
    <row r="98" spans="4:185" s="1" customFormat="1" ht="21.75" customHeight="1">
      <c r="D98" s="59"/>
      <c r="L98" s="81"/>
      <c r="M98" s="81"/>
      <c r="Q98" s="81"/>
      <c r="U98" s="81"/>
      <c r="Y98" s="81"/>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c r="DI98" s="102"/>
      <c r="DJ98" s="102"/>
      <c r="DK98" s="102"/>
      <c r="DL98" s="102"/>
      <c r="DM98" s="102"/>
      <c r="DN98" s="102"/>
      <c r="DO98" s="102"/>
      <c r="DP98" s="102"/>
      <c r="DQ98" s="102"/>
      <c r="DR98" s="102"/>
      <c r="DS98" s="102"/>
      <c r="DT98" s="102"/>
      <c r="DU98" s="102"/>
      <c r="DV98" s="102"/>
      <c r="DW98" s="102"/>
      <c r="DX98" s="102"/>
      <c r="DY98" s="102"/>
      <c r="DZ98" s="102"/>
      <c r="EA98" s="102"/>
      <c r="EB98" s="102"/>
      <c r="EC98" s="102"/>
      <c r="ED98" s="102"/>
      <c r="EE98" s="102"/>
      <c r="EF98" s="102"/>
      <c r="EG98" s="102"/>
      <c r="EH98" s="102"/>
      <c r="EI98" s="102"/>
      <c r="EJ98" s="102"/>
      <c r="EK98" s="102"/>
      <c r="EL98" s="102"/>
      <c r="EM98" s="102"/>
      <c r="EN98" s="102"/>
      <c r="EO98" s="102"/>
      <c r="EP98" s="102"/>
      <c r="EQ98" s="102"/>
      <c r="ER98" s="102"/>
      <c r="ES98" s="102"/>
      <c r="ET98" s="102"/>
      <c r="EU98" s="102"/>
      <c r="EV98" s="102"/>
      <c r="EW98" s="102"/>
      <c r="EX98" s="102"/>
      <c r="EY98" s="102"/>
      <c r="EZ98" s="102"/>
      <c r="FA98" s="102"/>
      <c r="FB98" s="102"/>
      <c r="FC98" s="102"/>
      <c r="FD98" s="102"/>
      <c r="FE98" s="102"/>
      <c r="FF98" s="102"/>
      <c r="FG98" s="102"/>
      <c r="FH98" s="102"/>
      <c r="FI98" s="102"/>
      <c r="FJ98" s="102"/>
      <c r="FK98" s="102"/>
      <c r="FL98" s="102"/>
      <c r="FM98" s="102"/>
      <c r="FN98" s="102"/>
      <c r="FO98" s="102"/>
      <c r="FP98" s="102"/>
      <c r="FQ98" s="102"/>
      <c r="FR98" s="102"/>
      <c r="FS98" s="102"/>
      <c r="FT98" s="102"/>
      <c r="FU98" s="102"/>
      <c r="FV98" s="102"/>
      <c r="FW98" s="102"/>
      <c r="FX98" s="102"/>
      <c r="FY98" s="102"/>
      <c r="FZ98" s="102"/>
      <c r="GA98" s="102"/>
      <c r="GB98" s="102"/>
      <c r="GC98" s="102"/>
    </row>
    <row r="99" spans="4:185" s="1" customFormat="1" ht="21.75" customHeight="1">
      <c r="D99" s="59"/>
      <c r="L99" s="81"/>
      <c r="M99" s="81"/>
      <c r="Q99" s="81"/>
      <c r="U99" s="81"/>
      <c r="Y99" s="81"/>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2"/>
      <c r="DI99" s="102"/>
      <c r="DJ99" s="102"/>
      <c r="DK99" s="102"/>
      <c r="DL99" s="102"/>
      <c r="DM99" s="102"/>
      <c r="DN99" s="102"/>
      <c r="DO99" s="102"/>
      <c r="DP99" s="102"/>
      <c r="DQ99" s="102"/>
      <c r="DR99" s="102"/>
      <c r="DS99" s="102"/>
      <c r="DT99" s="102"/>
      <c r="DU99" s="102"/>
      <c r="DV99" s="102"/>
      <c r="DW99" s="102"/>
      <c r="DX99" s="102"/>
      <c r="DY99" s="102"/>
      <c r="DZ99" s="102"/>
      <c r="EA99" s="102"/>
      <c r="EB99" s="102"/>
      <c r="EC99" s="102"/>
      <c r="ED99" s="102"/>
      <c r="EE99" s="102"/>
      <c r="EF99" s="102"/>
      <c r="EG99" s="102"/>
      <c r="EH99" s="102"/>
      <c r="EI99" s="102"/>
      <c r="EJ99" s="102"/>
      <c r="EK99" s="102"/>
      <c r="EL99" s="102"/>
      <c r="EM99" s="102"/>
      <c r="EN99" s="102"/>
      <c r="EO99" s="102"/>
      <c r="EP99" s="102"/>
      <c r="EQ99" s="102"/>
      <c r="ER99" s="102"/>
      <c r="ES99" s="102"/>
      <c r="ET99" s="102"/>
      <c r="EU99" s="102"/>
      <c r="EV99" s="102"/>
      <c r="EW99" s="102"/>
      <c r="EX99" s="102"/>
      <c r="EY99" s="102"/>
      <c r="EZ99" s="102"/>
      <c r="FA99" s="102"/>
      <c r="FB99" s="102"/>
      <c r="FC99" s="102"/>
      <c r="FD99" s="102"/>
      <c r="FE99" s="102"/>
      <c r="FF99" s="102"/>
      <c r="FG99" s="102"/>
      <c r="FH99" s="102"/>
      <c r="FI99" s="102"/>
      <c r="FJ99" s="102"/>
      <c r="FK99" s="102"/>
      <c r="FL99" s="102"/>
      <c r="FM99" s="102"/>
      <c r="FN99" s="102"/>
      <c r="FO99" s="102"/>
      <c r="FP99" s="102"/>
      <c r="FQ99" s="102"/>
      <c r="FR99" s="102"/>
      <c r="FS99" s="102"/>
      <c r="FT99" s="102"/>
      <c r="FU99" s="102"/>
      <c r="FV99" s="102"/>
      <c r="FW99" s="102"/>
      <c r="FX99" s="102"/>
      <c r="FY99" s="102"/>
      <c r="FZ99" s="102"/>
      <c r="GA99" s="102"/>
      <c r="GB99" s="102"/>
      <c r="GC99" s="102"/>
    </row>
    <row r="100" spans="4:185" s="1" customFormat="1" ht="21.75" customHeight="1">
      <c r="D100" s="59"/>
      <c r="L100" s="81"/>
      <c r="M100" s="81"/>
      <c r="Q100" s="81"/>
      <c r="U100" s="81"/>
      <c r="Y100" s="81"/>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2"/>
      <c r="DI100" s="102"/>
      <c r="DJ100" s="102"/>
      <c r="DK100" s="102"/>
      <c r="DL100" s="102"/>
      <c r="DM100" s="102"/>
      <c r="DN100" s="102"/>
      <c r="DO100" s="102"/>
      <c r="DP100" s="102"/>
      <c r="DQ100" s="102"/>
      <c r="DR100" s="102"/>
      <c r="DS100" s="102"/>
      <c r="DT100" s="102"/>
      <c r="DU100" s="102"/>
      <c r="DV100" s="102"/>
      <c r="DW100" s="102"/>
      <c r="DX100" s="102"/>
      <c r="DY100" s="102"/>
      <c r="DZ100" s="102"/>
      <c r="EA100" s="102"/>
      <c r="EB100" s="102"/>
      <c r="EC100" s="102"/>
      <c r="ED100" s="102"/>
      <c r="EE100" s="102"/>
      <c r="EF100" s="102"/>
      <c r="EG100" s="102"/>
      <c r="EH100" s="102"/>
      <c r="EI100" s="102"/>
      <c r="EJ100" s="102"/>
      <c r="EK100" s="102"/>
      <c r="EL100" s="102"/>
      <c r="EM100" s="102"/>
      <c r="EN100" s="102"/>
      <c r="EO100" s="102"/>
      <c r="EP100" s="102"/>
      <c r="EQ100" s="102"/>
      <c r="ER100" s="102"/>
      <c r="ES100" s="102"/>
      <c r="ET100" s="102"/>
      <c r="EU100" s="102"/>
      <c r="EV100" s="102"/>
      <c r="EW100" s="102"/>
      <c r="EX100" s="102"/>
      <c r="EY100" s="102"/>
      <c r="EZ100" s="102"/>
      <c r="FA100" s="102"/>
      <c r="FB100" s="102"/>
      <c r="FC100" s="102"/>
      <c r="FD100" s="102"/>
      <c r="FE100" s="102"/>
      <c r="FF100" s="102"/>
      <c r="FG100" s="102"/>
      <c r="FH100" s="102"/>
      <c r="FI100" s="102"/>
      <c r="FJ100" s="102"/>
      <c r="FK100" s="102"/>
      <c r="FL100" s="102"/>
      <c r="FM100" s="102"/>
      <c r="FN100" s="102"/>
      <c r="FO100" s="102"/>
      <c r="FP100" s="102"/>
      <c r="FQ100" s="102"/>
      <c r="FR100" s="102"/>
      <c r="FS100" s="102"/>
      <c r="FT100" s="102"/>
      <c r="FU100" s="102"/>
      <c r="FV100" s="102"/>
      <c r="FW100" s="102"/>
      <c r="FX100" s="102"/>
      <c r="FY100" s="102"/>
      <c r="FZ100" s="102"/>
      <c r="GA100" s="102"/>
      <c r="GB100" s="102"/>
      <c r="GC100" s="102"/>
    </row>
    <row r="101" spans="4:185" s="1" customFormat="1" ht="21.75" customHeight="1">
      <c r="D101" s="59"/>
      <c r="L101" s="81"/>
      <c r="M101" s="81"/>
      <c r="Q101" s="81"/>
      <c r="U101" s="81"/>
      <c r="Y101" s="81"/>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2"/>
      <c r="DI101" s="102"/>
      <c r="DJ101" s="102"/>
      <c r="DK101" s="102"/>
      <c r="DL101" s="102"/>
      <c r="DM101" s="102"/>
      <c r="DN101" s="102"/>
      <c r="DO101" s="102"/>
      <c r="DP101" s="102"/>
      <c r="DQ101" s="102"/>
      <c r="DR101" s="102"/>
      <c r="DS101" s="102"/>
      <c r="DT101" s="102"/>
      <c r="DU101" s="102"/>
      <c r="DV101" s="102"/>
      <c r="DW101" s="102"/>
      <c r="DX101" s="102"/>
      <c r="DY101" s="102"/>
      <c r="DZ101" s="102"/>
      <c r="EA101" s="102"/>
      <c r="EB101" s="102"/>
      <c r="EC101" s="102"/>
      <c r="ED101" s="102"/>
      <c r="EE101" s="102"/>
      <c r="EF101" s="102"/>
      <c r="EG101" s="102"/>
      <c r="EH101" s="102"/>
      <c r="EI101" s="102"/>
      <c r="EJ101" s="102"/>
      <c r="EK101" s="102"/>
      <c r="EL101" s="102"/>
      <c r="EM101" s="102"/>
      <c r="EN101" s="102"/>
      <c r="EO101" s="102"/>
      <c r="EP101" s="102"/>
      <c r="EQ101" s="102"/>
      <c r="ER101" s="102"/>
      <c r="ES101" s="102"/>
      <c r="ET101" s="102"/>
      <c r="EU101" s="102"/>
      <c r="EV101" s="102"/>
      <c r="EW101" s="102"/>
      <c r="EX101" s="102"/>
      <c r="EY101" s="102"/>
      <c r="EZ101" s="102"/>
      <c r="FA101" s="102"/>
      <c r="FB101" s="102"/>
      <c r="FC101" s="102"/>
      <c r="FD101" s="102"/>
      <c r="FE101" s="102"/>
      <c r="FF101" s="102"/>
      <c r="FG101" s="102"/>
      <c r="FH101" s="102"/>
      <c r="FI101" s="102"/>
      <c r="FJ101" s="102"/>
      <c r="FK101" s="102"/>
      <c r="FL101" s="102"/>
      <c r="FM101" s="102"/>
      <c r="FN101" s="102"/>
      <c r="FO101" s="102"/>
      <c r="FP101" s="102"/>
      <c r="FQ101" s="102"/>
      <c r="FR101" s="102"/>
      <c r="FS101" s="102"/>
      <c r="FT101" s="102"/>
      <c r="FU101" s="102"/>
      <c r="FV101" s="102"/>
      <c r="FW101" s="102"/>
      <c r="FX101" s="102"/>
      <c r="FY101" s="102"/>
      <c r="FZ101" s="102"/>
      <c r="GA101" s="102"/>
      <c r="GB101" s="102"/>
      <c r="GC101" s="102"/>
    </row>
    <row r="102" spans="4:185" s="1" customFormat="1" ht="21.75" customHeight="1">
      <c r="D102" s="59"/>
      <c r="L102" s="81"/>
      <c r="M102" s="81"/>
      <c r="Q102" s="81"/>
      <c r="U102" s="81"/>
      <c r="Y102" s="81"/>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c r="DX102" s="102"/>
      <c r="DY102" s="102"/>
      <c r="DZ102" s="102"/>
      <c r="EA102" s="102"/>
      <c r="EB102" s="102"/>
      <c r="EC102" s="102"/>
      <c r="ED102" s="102"/>
      <c r="EE102" s="102"/>
      <c r="EF102" s="102"/>
      <c r="EG102" s="102"/>
      <c r="EH102" s="102"/>
      <c r="EI102" s="102"/>
      <c r="EJ102" s="102"/>
      <c r="EK102" s="102"/>
      <c r="EL102" s="102"/>
      <c r="EM102" s="102"/>
      <c r="EN102" s="102"/>
      <c r="EO102" s="102"/>
      <c r="EP102" s="102"/>
      <c r="EQ102" s="102"/>
      <c r="ER102" s="102"/>
      <c r="ES102" s="102"/>
      <c r="ET102" s="102"/>
      <c r="EU102" s="102"/>
      <c r="EV102" s="102"/>
      <c r="EW102" s="102"/>
      <c r="EX102" s="102"/>
      <c r="EY102" s="102"/>
      <c r="EZ102" s="102"/>
      <c r="FA102" s="102"/>
      <c r="FB102" s="102"/>
      <c r="FC102" s="102"/>
      <c r="FD102" s="102"/>
      <c r="FE102" s="102"/>
      <c r="FF102" s="102"/>
      <c r="FG102" s="102"/>
      <c r="FH102" s="102"/>
      <c r="FI102" s="102"/>
      <c r="FJ102" s="102"/>
      <c r="FK102" s="102"/>
      <c r="FL102" s="102"/>
      <c r="FM102" s="102"/>
      <c r="FN102" s="102"/>
      <c r="FO102" s="102"/>
      <c r="FP102" s="102"/>
      <c r="FQ102" s="102"/>
      <c r="FR102" s="102"/>
      <c r="FS102" s="102"/>
      <c r="FT102" s="102"/>
      <c r="FU102" s="102"/>
      <c r="FV102" s="102"/>
      <c r="FW102" s="102"/>
      <c r="FX102" s="102"/>
      <c r="FY102" s="102"/>
      <c r="FZ102" s="102"/>
      <c r="GA102" s="102"/>
      <c r="GB102" s="102"/>
      <c r="GC102" s="102"/>
    </row>
    <row r="103" spans="4:185" s="1" customFormat="1" ht="21.75" customHeight="1">
      <c r="D103" s="59"/>
      <c r="L103" s="81"/>
      <c r="M103" s="81"/>
      <c r="Q103" s="81"/>
      <c r="U103" s="81"/>
      <c r="Y103" s="81"/>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2"/>
      <c r="DI103" s="102"/>
      <c r="DJ103" s="102"/>
      <c r="DK103" s="102"/>
      <c r="DL103" s="102"/>
      <c r="DM103" s="102"/>
      <c r="DN103" s="102"/>
      <c r="DO103" s="102"/>
      <c r="DP103" s="102"/>
      <c r="DQ103" s="102"/>
      <c r="DR103" s="102"/>
      <c r="DS103" s="102"/>
      <c r="DT103" s="102"/>
      <c r="DU103" s="102"/>
      <c r="DV103" s="102"/>
      <c r="DW103" s="102"/>
      <c r="DX103" s="102"/>
      <c r="DY103" s="102"/>
      <c r="DZ103" s="102"/>
      <c r="EA103" s="102"/>
      <c r="EB103" s="102"/>
      <c r="EC103" s="102"/>
      <c r="ED103" s="102"/>
      <c r="EE103" s="102"/>
      <c r="EF103" s="102"/>
      <c r="EG103" s="102"/>
      <c r="EH103" s="102"/>
      <c r="EI103" s="102"/>
      <c r="EJ103" s="102"/>
      <c r="EK103" s="102"/>
      <c r="EL103" s="102"/>
      <c r="EM103" s="102"/>
      <c r="EN103" s="102"/>
      <c r="EO103" s="102"/>
      <c r="EP103" s="102"/>
      <c r="EQ103" s="102"/>
      <c r="ER103" s="102"/>
      <c r="ES103" s="102"/>
      <c r="ET103" s="102"/>
      <c r="EU103" s="102"/>
      <c r="EV103" s="102"/>
      <c r="EW103" s="102"/>
      <c r="EX103" s="102"/>
      <c r="EY103" s="102"/>
      <c r="EZ103" s="102"/>
      <c r="FA103" s="102"/>
      <c r="FB103" s="102"/>
      <c r="FC103" s="102"/>
      <c r="FD103" s="102"/>
      <c r="FE103" s="102"/>
      <c r="FF103" s="102"/>
      <c r="FG103" s="102"/>
      <c r="FH103" s="102"/>
      <c r="FI103" s="102"/>
      <c r="FJ103" s="102"/>
      <c r="FK103" s="102"/>
      <c r="FL103" s="102"/>
      <c r="FM103" s="102"/>
      <c r="FN103" s="102"/>
      <c r="FO103" s="102"/>
      <c r="FP103" s="102"/>
      <c r="FQ103" s="102"/>
      <c r="FR103" s="102"/>
      <c r="FS103" s="102"/>
      <c r="FT103" s="102"/>
      <c r="FU103" s="102"/>
      <c r="FV103" s="102"/>
      <c r="FW103" s="102"/>
      <c r="FX103" s="102"/>
      <c r="FY103" s="102"/>
      <c r="FZ103" s="102"/>
      <c r="GA103" s="102"/>
      <c r="GB103" s="102"/>
      <c r="GC103" s="102"/>
    </row>
    <row r="104" spans="4:185" s="1" customFormat="1" ht="21.75" customHeight="1">
      <c r="D104" s="59"/>
      <c r="L104" s="81"/>
      <c r="M104" s="81"/>
      <c r="Q104" s="81"/>
      <c r="U104" s="81"/>
      <c r="Y104" s="81"/>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2"/>
      <c r="DI104" s="102"/>
      <c r="DJ104" s="102"/>
      <c r="DK104" s="102"/>
      <c r="DL104" s="102"/>
      <c r="DM104" s="102"/>
      <c r="DN104" s="102"/>
      <c r="DO104" s="102"/>
      <c r="DP104" s="102"/>
      <c r="DQ104" s="102"/>
      <c r="DR104" s="102"/>
      <c r="DS104" s="102"/>
      <c r="DT104" s="102"/>
      <c r="DU104" s="102"/>
      <c r="DV104" s="102"/>
      <c r="DW104" s="102"/>
      <c r="DX104" s="102"/>
      <c r="DY104" s="102"/>
      <c r="DZ104" s="102"/>
      <c r="EA104" s="102"/>
      <c r="EB104" s="102"/>
      <c r="EC104" s="102"/>
      <c r="ED104" s="102"/>
      <c r="EE104" s="102"/>
      <c r="EF104" s="102"/>
      <c r="EG104" s="102"/>
      <c r="EH104" s="102"/>
      <c r="EI104" s="102"/>
      <c r="EJ104" s="102"/>
      <c r="EK104" s="102"/>
      <c r="EL104" s="102"/>
      <c r="EM104" s="102"/>
      <c r="EN104" s="102"/>
      <c r="EO104" s="102"/>
      <c r="EP104" s="102"/>
      <c r="EQ104" s="102"/>
      <c r="ER104" s="102"/>
      <c r="ES104" s="102"/>
      <c r="ET104" s="102"/>
      <c r="EU104" s="102"/>
      <c r="EV104" s="102"/>
      <c r="EW104" s="102"/>
      <c r="EX104" s="102"/>
      <c r="EY104" s="102"/>
      <c r="EZ104" s="102"/>
      <c r="FA104" s="102"/>
      <c r="FB104" s="102"/>
      <c r="FC104" s="102"/>
      <c r="FD104" s="102"/>
      <c r="FE104" s="102"/>
      <c r="FF104" s="102"/>
      <c r="FG104" s="102"/>
      <c r="FH104" s="102"/>
      <c r="FI104" s="102"/>
      <c r="FJ104" s="102"/>
      <c r="FK104" s="102"/>
      <c r="FL104" s="102"/>
      <c r="FM104" s="102"/>
      <c r="FN104" s="102"/>
      <c r="FO104" s="102"/>
      <c r="FP104" s="102"/>
      <c r="FQ104" s="102"/>
      <c r="FR104" s="102"/>
      <c r="FS104" s="102"/>
      <c r="FT104" s="102"/>
      <c r="FU104" s="102"/>
      <c r="FV104" s="102"/>
      <c r="FW104" s="102"/>
      <c r="FX104" s="102"/>
      <c r="FY104" s="102"/>
      <c r="FZ104" s="102"/>
      <c r="GA104" s="102"/>
      <c r="GB104" s="102"/>
      <c r="GC104" s="102"/>
    </row>
    <row r="105" spans="4:185" s="1" customFormat="1" ht="21.75" customHeight="1">
      <c r="D105" s="59"/>
      <c r="L105" s="81"/>
      <c r="M105" s="81"/>
      <c r="Q105" s="81"/>
      <c r="U105" s="81"/>
      <c r="Y105" s="81"/>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2"/>
      <c r="DI105" s="102"/>
      <c r="DJ105" s="102"/>
      <c r="DK105" s="102"/>
      <c r="DL105" s="102"/>
      <c r="DM105" s="102"/>
      <c r="DN105" s="102"/>
      <c r="DO105" s="102"/>
      <c r="DP105" s="102"/>
      <c r="DQ105" s="102"/>
      <c r="DR105" s="102"/>
      <c r="DS105" s="102"/>
      <c r="DT105" s="102"/>
      <c r="DU105" s="102"/>
      <c r="DV105" s="102"/>
      <c r="DW105" s="102"/>
      <c r="DX105" s="102"/>
      <c r="DY105" s="102"/>
      <c r="DZ105" s="102"/>
      <c r="EA105" s="102"/>
      <c r="EB105" s="102"/>
      <c r="EC105" s="102"/>
      <c r="ED105" s="102"/>
      <c r="EE105" s="102"/>
      <c r="EF105" s="102"/>
      <c r="EG105" s="102"/>
      <c r="EH105" s="102"/>
      <c r="EI105" s="102"/>
      <c r="EJ105" s="102"/>
      <c r="EK105" s="102"/>
      <c r="EL105" s="102"/>
      <c r="EM105" s="102"/>
      <c r="EN105" s="102"/>
      <c r="EO105" s="102"/>
      <c r="EP105" s="102"/>
      <c r="EQ105" s="102"/>
      <c r="ER105" s="102"/>
      <c r="ES105" s="102"/>
      <c r="ET105" s="102"/>
      <c r="EU105" s="102"/>
      <c r="EV105" s="102"/>
      <c r="EW105" s="102"/>
      <c r="EX105" s="102"/>
      <c r="EY105" s="102"/>
      <c r="EZ105" s="102"/>
      <c r="FA105" s="102"/>
      <c r="FB105" s="102"/>
      <c r="FC105" s="102"/>
      <c r="FD105" s="102"/>
      <c r="FE105" s="102"/>
      <c r="FF105" s="102"/>
      <c r="FG105" s="102"/>
      <c r="FH105" s="102"/>
      <c r="FI105" s="102"/>
      <c r="FJ105" s="102"/>
      <c r="FK105" s="102"/>
      <c r="FL105" s="102"/>
      <c r="FM105" s="102"/>
      <c r="FN105" s="102"/>
      <c r="FO105" s="102"/>
      <c r="FP105" s="102"/>
      <c r="FQ105" s="102"/>
      <c r="FR105" s="102"/>
      <c r="FS105" s="102"/>
      <c r="FT105" s="102"/>
      <c r="FU105" s="102"/>
      <c r="FV105" s="102"/>
      <c r="FW105" s="102"/>
      <c r="FX105" s="102"/>
      <c r="FY105" s="102"/>
      <c r="FZ105" s="102"/>
      <c r="GA105" s="102"/>
      <c r="GB105" s="102"/>
      <c r="GC105" s="102"/>
    </row>
    <row r="106" spans="4:185" s="1" customFormat="1" ht="21.75" customHeight="1">
      <c r="D106" s="59"/>
      <c r="L106" s="81"/>
      <c r="M106" s="81"/>
      <c r="Q106" s="81"/>
      <c r="U106" s="81"/>
      <c r="Y106" s="81"/>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2"/>
      <c r="DI106" s="102"/>
      <c r="DJ106" s="102"/>
      <c r="DK106" s="102"/>
      <c r="DL106" s="102"/>
      <c r="DM106" s="102"/>
      <c r="DN106" s="102"/>
      <c r="DO106" s="102"/>
      <c r="DP106" s="102"/>
      <c r="DQ106" s="102"/>
      <c r="DR106" s="102"/>
      <c r="DS106" s="102"/>
      <c r="DT106" s="102"/>
      <c r="DU106" s="102"/>
      <c r="DV106" s="102"/>
      <c r="DW106" s="102"/>
      <c r="DX106" s="102"/>
      <c r="DY106" s="102"/>
      <c r="DZ106" s="102"/>
      <c r="EA106" s="102"/>
      <c r="EB106" s="102"/>
      <c r="EC106" s="102"/>
      <c r="ED106" s="102"/>
      <c r="EE106" s="102"/>
      <c r="EF106" s="102"/>
      <c r="EG106" s="102"/>
      <c r="EH106" s="102"/>
      <c r="EI106" s="102"/>
      <c r="EJ106" s="102"/>
      <c r="EK106" s="102"/>
      <c r="EL106" s="102"/>
      <c r="EM106" s="102"/>
      <c r="EN106" s="102"/>
      <c r="EO106" s="102"/>
      <c r="EP106" s="102"/>
      <c r="EQ106" s="102"/>
      <c r="ER106" s="102"/>
      <c r="ES106" s="102"/>
      <c r="ET106" s="102"/>
      <c r="EU106" s="102"/>
      <c r="EV106" s="102"/>
      <c r="EW106" s="102"/>
      <c r="EX106" s="102"/>
      <c r="EY106" s="102"/>
      <c r="EZ106" s="102"/>
      <c r="FA106" s="102"/>
      <c r="FB106" s="102"/>
      <c r="FC106" s="102"/>
      <c r="FD106" s="102"/>
      <c r="FE106" s="102"/>
      <c r="FF106" s="102"/>
      <c r="FG106" s="102"/>
      <c r="FH106" s="102"/>
      <c r="FI106" s="102"/>
      <c r="FJ106" s="102"/>
      <c r="FK106" s="102"/>
      <c r="FL106" s="102"/>
      <c r="FM106" s="102"/>
      <c r="FN106" s="102"/>
      <c r="FO106" s="102"/>
      <c r="FP106" s="102"/>
      <c r="FQ106" s="102"/>
      <c r="FR106" s="102"/>
      <c r="FS106" s="102"/>
      <c r="FT106" s="102"/>
      <c r="FU106" s="102"/>
      <c r="FV106" s="102"/>
      <c r="FW106" s="102"/>
      <c r="FX106" s="102"/>
      <c r="FY106" s="102"/>
      <c r="FZ106" s="102"/>
      <c r="GA106" s="102"/>
      <c r="GB106" s="102"/>
      <c r="GC106" s="102"/>
    </row>
    <row r="107" spans="4:185" s="1" customFormat="1" ht="21.75" customHeight="1">
      <c r="D107" s="59"/>
      <c r="L107" s="81"/>
      <c r="M107" s="81"/>
      <c r="Q107" s="81"/>
      <c r="U107" s="81"/>
      <c r="Y107" s="81"/>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c r="EA107" s="102"/>
      <c r="EB107" s="102"/>
      <c r="EC107" s="102"/>
      <c r="ED107" s="102"/>
      <c r="EE107" s="102"/>
      <c r="EF107" s="102"/>
      <c r="EG107" s="102"/>
      <c r="EH107" s="102"/>
      <c r="EI107" s="102"/>
      <c r="EJ107" s="102"/>
      <c r="EK107" s="102"/>
      <c r="EL107" s="102"/>
      <c r="EM107" s="102"/>
      <c r="EN107" s="102"/>
      <c r="EO107" s="102"/>
      <c r="EP107" s="102"/>
      <c r="EQ107" s="102"/>
      <c r="ER107" s="102"/>
      <c r="ES107" s="102"/>
      <c r="ET107" s="102"/>
      <c r="EU107" s="102"/>
      <c r="EV107" s="102"/>
      <c r="EW107" s="102"/>
      <c r="EX107" s="102"/>
      <c r="EY107" s="102"/>
      <c r="EZ107" s="102"/>
      <c r="FA107" s="102"/>
      <c r="FB107" s="102"/>
      <c r="FC107" s="102"/>
      <c r="FD107" s="102"/>
      <c r="FE107" s="102"/>
      <c r="FF107" s="102"/>
      <c r="FG107" s="102"/>
      <c r="FH107" s="102"/>
      <c r="FI107" s="102"/>
      <c r="FJ107" s="102"/>
      <c r="FK107" s="102"/>
      <c r="FL107" s="102"/>
      <c r="FM107" s="102"/>
      <c r="FN107" s="102"/>
      <c r="FO107" s="102"/>
      <c r="FP107" s="102"/>
      <c r="FQ107" s="102"/>
      <c r="FR107" s="102"/>
      <c r="FS107" s="102"/>
      <c r="FT107" s="102"/>
      <c r="FU107" s="102"/>
      <c r="FV107" s="102"/>
      <c r="FW107" s="102"/>
      <c r="FX107" s="102"/>
      <c r="FY107" s="102"/>
      <c r="FZ107" s="102"/>
      <c r="GA107" s="102"/>
      <c r="GB107" s="102"/>
      <c r="GC107" s="102"/>
    </row>
    <row r="108" spans="4:185" s="1" customFormat="1" ht="21.75" customHeight="1">
      <c r="D108" s="59"/>
      <c r="L108" s="81"/>
      <c r="M108" s="81"/>
      <c r="Q108" s="81"/>
      <c r="U108" s="81"/>
      <c r="Y108" s="81"/>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2"/>
      <c r="DI108" s="102"/>
      <c r="DJ108" s="102"/>
      <c r="DK108" s="102"/>
      <c r="DL108" s="102"/>
      <c r="DM108" s="102"/>
      <c r="DN108" s="102"/>
      <c r="DO108" s="102"/>
      <c r="DP108" s="102"/>
      <c r="DQ108" s="102"/>
      <c r="DR108" s="102"/>
      <c r="DS108" s="102"/>
      <c r="DT108" s="102"/>
      <c r="DU108" s="102"/>
      <c r="DV108" s="102"/>
      <c r="DW108" s="102"/>
      <c r="DX108" s="102"/>
      <c r="DY108" s="102"/>
      <c r="DZ108" s="102"/>
      <c r="EA108" s="102"/>
      <c r="EB108" s="102"/>
      <c r="EC108" s="102"/>
      <c r="ED108" s="102"/>
      <c r="EE108" s="102"/>
      <c r="EF108" s="102"/>
      <c r="EG108" s="102"/>
      <c r="EH108" s="102"/>
      <c r="EI108" s="102"/>
      <c r="EJ108" s="102"/>
      <c r="EK108" s="102"/>
      <c r="EL108" s="102"/>
      <c r="EM108" s="102"/>
      <c r="EN108" s="102"/>
      <c r="EO108" s="102"/>
      <c r="EP108" s="102"/>
      <c r="EQ108" s="102"/>
      <c r="ER108" s="102"/>
      <c r="ES108" s="102"/>
      <c r="ET108" s="102"/>
      <c r="EU108" s="102"/>
      <c r="EV108" s="102"/>
      <c r="EW108" s="102"/>
      <c r="EX108" s="102"/>
      <c r="EY108" s="102"/>
      <c r="EZ108" s="102"/>
      <c r="FA108" s="102"/>
      <c r="FB108" s="102"/>
      <c r="FC108" s="102"/>
      <c r="FD108" s="102"/>
      <c r="FE108" s="102"/>
      <c r="FF108" s="102"/>
      <c r="FG108" s="102"/>
      <c r="FH108" s="102"/>
      <c r="FI108" s="102"/>
      <c r="FJ108" s="102"/>
      <c r="FK108" s="102"/>
      <c r="FL108" s="102"/>
      <c r="FM108" s="102"/>
      <c r="FN108" s="102"/>
      <c r="FO108" s="102"/>
      <c r="FP108" s="102"/>
      <c r="FQ108" s="102"/>
      <c r="FR108" s="102"/>
      <c r="FS108" s="102"/>
      <c r="FT108" s="102"/>
      <c r="FU108" s="102"/>
      <c r="FV108" s="102"/>
      <c r="FW108" s="102"/>
      <c r="FX108" s="102"/>
      <c r="FY108" s="102"/>
      <c r="FZ108" s="102"/>
      <c r="GA108" s="102"/>
      <c r="GB108" s="102"/>
      <c r="GC108" s="102"/>
    </row>
    <row r="109" spans="4:185" s="1" customFormat="1" ht="21.75" customHeight="1">
      <c r="D109" s="59"/>
      <c r="L109" s="81"/>
      <c r="M109" s="81"/>
      <c r="Q109" s="81"/>
      <c r="U109" s="81"/>
      <c r="Y109" s="81"/>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2"/>
      <c r="DI109" s="102"/>
      <c r="DJ109" s="102"/>
      <c r="DK109" s="102"/>
      <c r="DL109" s="102"/>
      <c r="DM109" s="102"/>
      <c r="DN109" s="102"/>
      <c r="DO109" s="102"/>
      <c r="DP109" s="102"/>
      <c r="DQ109" s="102"/>
      <c r="DR109" s="102"/>
      <c r="DS109" s="102"/>
      <c r="DT109" s="102"/>
      <c r="DU109" s="102"/>
      <c r="DV109" s="102"/>
      <c r="DW109" s="102"/>
      <c r="DX109" s="102"/>
      <c r="DY109" s="102"/>
      <c r="DZ109" s="102"/>
      <c r="EA109" s="102"/>
      <c r="EB109" s="102"/>
      <c r="EC109" s="102"/>
      <c r="ED109" s="102"/>
      <c r="EE109" s="102"/>
      <c r="EF109" s="102"/>
      <c r="EG109" s="102"/>
      <c r="EH109" s="102"/>
      <c r="EI109" s="102"/>
      <c r="EJ109" s="102"/>
      <c r="EK109" s="102"/>
      <c r="EL109" s="102"/>
      <c r="EM109" s="102"/>
      <c r="EN109" s="102"/>
      <c r="EO109" s="102"/>
      <c r="EP109" s="102"/>
      <c r="EQ109" s="102"/>
      <c r="ER109" s="102"/>
      <c r="ES109" s="102"/>
      <c r="ET109" s="102"/>
      <c r="EU109" s="102"/>
      <c r="EV109" s="102"/>
      <c r="EW109" s="102"/>
      <c r="EX109" s="102"/>
      <c r="EY109" s="102"/>
      <c r="EZ109" s="102"/>
      <c r="FA109" s="102"/>
      <c r="FB109" s="102"/>
      <c r="FC109" s="102"/>
      <c r="FD109" s="102"/>
      <c r="FE109" s="102"/>
      <c r="FF109" s="102"/>
      <c r="FG109" s="102"/>
      <c r="FH109" s="102"/>
      <c r="FI109" s="102"/>
      <c r="FJ109" s="102"/>
      <c r="FK109" s="102"/>
      <c r="FL109" s="102"/>
      <c r="FM109" s="102"/>
      <c r="FN109" s="102"/>
      <c r="FO109" s="102"/>
      <c r="FP109" s="102"/>
      <c r="FQ109" s="102"/>
      <c r="FR109" s="102"/>
      <c r="FS109" s="102"/>
      <c r="FT109" s="102"/>
      <c r="FU109" s="102"/>
      <c r="FV109" s="102"/>
      <c r="FW109" s="102"/>
      <c r="FX109" s="102"/>
      <c r="FY109" s="102"/>
      <c r="FZ109" s="102"/>
      <c r="GA109" s="102"/>
      <c r="GB109" s="102"/>
      <c r="GC109" s="102"/>
    </row>
    <row r="110" spans="4:185" s="1" customFormat="1" ht="21.75" customHeight="1">
      <c r="D110" s="59"/>
      <c r="L110" s="81"/>
      <c r="M110" s="81"/>
      <c r="Q110" s="81"/>
      <c r="U110" s="81"/>
      <c r="Y110" s="81"/>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2"/>
      <c r="DI110" s="102"/>
      <c r="DJ110" s="102"/>
      <c r="DK110" s="102"/>
      <c r="DL110" s="102"/>
      <c r="DM110" s="102"/>
      <c r="DN110" s="102"/>
      <c r="DO110" s="102"/>
      <c r="DP110" s="102"/>
      <c r="DQ110" s="102"/>
      <c r="DR110" s="102"/>
      <c r="DS110" s="102"/>
      <c r="DT110" s="102"/>
      <c r="DU110" s="102"/>
      <c r="DV110" s="102"/>
      <c r="DW110" s="102"/>
      <c r="DX110" s="102"/>
      <c r="DY110" s="102"/>
      <c r="DZ110" s="102"/>
      <c r="EA110" s="102"/>
      <c r="EB110" s="102"/>
      <c r="EC110" s="102"/>
      <c r="ED110" s="102"/>
      <c r="EE110" s="102"/>
      <c r="EF110" s="102"/>
      <c r="EG110" s="102"/>
      <c r="EH110" s="102"/>
      <c r="EI110" s="102"/>
      <c r="EJ110" s="102"/>
      <c r="EK110" s="102"/>
      <c r="EL110" s="102"/>
      <c r="EM110" s="102"/>
      <c r="EN110" s="102"/>
      <c r="EO110" s="102"/>
      <c r="EP110" s="102"/>
      <c r="EQ110" s="102"/>
      <c r="ER110" s="102"/>
      <c r="ES110" s="102"/>
      <c r="ET110" s="102"/>
      <c r="EU110" s="102"/>
      <c r="EV110" s="102"/>
      <c r="EW110" s="102"/>
      <c r="EX110" s="102"/>
      <c r="EY110" s="102"/>
      <c r="EZ110" s="102"/>
      <c r="FA110" s="102"/>
      <c r="FB110" s="102"/>
      <c r="FC110" s="102"/>
      <c r="FD110" s="102"/>
      <c r="FE110" s="102"/>
      <c r="FF110" s="102"/>
      <c r="FG110" s="102"/>
      <c r="FH110" s="102"/>
      <c r="FI110" s="102"/>
      <c r="FJ110" s="102"/>
      <c r="FK110" s="102"/>
      <c r="FL110" s="102"/>
      <c r="FM110" s="102"/>
      <c r="FN110" s="102"/>
      <c r="FO110" s="102"/>
      <c r="FP110" s="102"/>
      <c r="FQ110" s="102"/>
      <c r="FR110" s="102"/>
      <c r="FS110" s="102"/>
      <c r="FT110" s="102"/>
      <c r="FU110" s="102"/>
      <c r="FV110" s="102"/>
      <c r="FW110" s="102"/>
      <c r="FX110" s="102"/>
      <c r="FY110" s="102"/>
      <c r="FZ110" s="102"/>
      <c r="GA110" s="102"/>
      <c r="GB110" s="102"/>
      <c r="GC110" s="102"/>
    </row>
    <row r="111" spans="4:185" s="1" customFormat="1" ht="21.75" customHeight="1">
      <c r="D111" s="59"/>
      <c r="L111" s="81"/>
      <c r="M111" s="81"/>
      <c r="Q111" s="81"/>
      <c r="U111" s="81"/>
      <c r="Y111" s="81"/>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2"/>
      <c r="DI111" s="102"/>
      <c r="DJ111" s="102"/>
      <c r="DK111" s="102"/>
      <c r="DL111" s="102"/>
      <c r="DM111" s="102"/>
      <c r="DN111" s="102"/>
      <c r="DO111" s="102"/>
      <c r="DP111" s="102"/>
      <c r="DQ111" s="102"/>
      <c r="DR111" s="102"/>
      <c r="DS111" s="102"/>
      <c r="DT111" s="102"/>
      <c r="DU111" s="102"/>
      <c r="DV111" s="102"/>
      <c r="DW111" s="102"/>
      <c r="DX111" s="102"/>
      <c r="DY111" s="102"/>
      <c r="DZ111" s="102"/>
      <c r="EA111" s="102"/>
      <c r="EB111" s="102"/>
      <c r="EC111" s="102"/>
      <c r="ED111" s="102"/>
      <c r="EE111" s="102"/>
      <c r="EF111" s="102"/>
      <c r="EG111" s="102"/>
      <c r="EH111" s="102"/>
      <c r="EI111" s="102"/>
      <c r="EJ111" s="102"/>
      <c r="EK111" s="102"/>
      <c r="EL111" s="102"/>
      <c r="EM111" s="102"/>
      <c r="EN111" s="102"/>
      <c r="EO111" s="102"/>
      <c r="EP111" s="102"/>
      <c r="EQ111" s="102"/>
      <c r="ER111" s="102"/>
      <c r="ES111" s="102"/>
      <c r="ET111" s="102"/>
      <c r="EU111" s="102"/>
      <c r="EV111" s="102"/>
      <c r="EW111" s="102"/>
      <c r="EX111" s="102"/>
      <c r="EY111" s="102"/>
      <c r="EZ111" s="102"/>
      <c r="FA111" s="102"/>
      <c r="FB111" s="102"/>
      <c r="FC111" s="102"/>
      <c r="FD111" s="102"/>
      <c r="FE111" s="102"/>
      <c r="FF111" s="102"/>
      <c r="FG111" s="102"/>
      <c r="FH111" s="102"/>
      <c r="FI111" s="102"/>
      <c r="FJ111" s="102"/>
      <c r="FK111" s="102"/>
      <c r="FL111" s="102"/>
      <c r="FM111" s="102"/>
      <c r="FN111" s="102"/>
      <c r="FO111" s="102"/>
      <c r="FP111" s="102"/>
      <c r="FQ111" s="102"/>
      <c r="FR111" s="102"/>
      <c r="FS111" s="102"/>
      <c r="FT111" s="102"/>
      <c r="FU111" s="102"/>
      <c r="FV111" s="102"/>
      <c r="FW111" s="102"/>
      <c r="FX111" s="102"/>
      <c r="FY111" s="102"/>
      <c r="FZ111" s="102"/>
      <c r="GA111" s="102"/>
      <c r="GB111" s="102"/>
      <c r="GC111" s="102"/>
    </row>
    <row r="112" spans="4:185" s="1" customFormat="1" ht="21.75" customHeight="1">
      <c r="D112" s="59"/>
      <c r="L112" s="81"/>
      <c r="M112" s="81"/>
      <c r="Q112" s="81"/>
      <c r="U112" s="81"/>
      <c r="Y112" s="81"/>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2"/>
      <c r="DI112" s="102"/>
      <c r="DJ112" s="102"/>
      <c r="DK112" s="102"/>
      <c r="DL112" s="102"/>
      <c r="DM112" s="102"/>
      <c r="DN112" s="102"/>
      <c r="DO112" s="102"/>
      <c r="DP112" s="102"/>
      <c r="DQ112" s="102"/>
      <c r="DR112" s="102"/>
      <c r="DS112" s="102"/>
      <c r="DT112" s="102"/>
      <c r="DU112" s="102"/>
      <c r="DV112" s="102"/>
      <c r="DW112" s="102"/>
      <c r="DX112" s="102"/>
      <c r="DY112" s="102"/>
      <c r="DZ112" s="102"/>
      <c r="EA112" s="102"/>
      <c r="EB112" s="102"/>
      <c r="EC112" s="102"/>
      <c r="ED112" s="102"/>
      <c r="EE112" s="102"/>
      <c r="EF112" s="102"/>
      <c r="EG112" s="102"/>
      <c r="EH112" s="102"/>
      <c r="EI112" s="102"/>
      <c r="EJ112" s="102"/>
      <c r="EK112" s="102"/>
      <c r="EL112" s="102"/>
      <c r="EM112" s="102"/>
      <c r="EN112" s="102"/>
      <c r="EO112" s="102"/>
      <c r="EP112" s="102"/>
      <c r="EQ112" s="102"/>
      <c r="ER112" s="102"/>
      <c r="ES112" s="102"/>
      <c r="ET112" s="102"/>
      <c r="EU112" s="102"/>
      <c r="EV112" s="102"/>
      <c r="EW112" s="102"/>
      <c r="EX112" s="102"/>
      <c r="EY112" s="102"/>
      <c r="EZ112" s="102"/>
      <c r="FA112" s="102"/>
      <c r="FB112" s="102"/>
      <c r="FC112" s="102"/>
      <c r="FD112" s="102"/>
      <c r="FE112" s="102"/>
      <c r="FF112" s="102"/>
      <c r="FG112" s="102"/>
      <c r="FH112" s="102"/>
      <c r="FI112" s="102"/>
      <c r="FJ112" s="102"/>
      <c r="FK112" s="102"/>
      <c r="FL112" s="102"/>
      <c r="FM112" s="102"/>
      <c r="FN112" s="102"/>
      <c r="FO112" s="102"/>
      <c r="FP112" s="102"/>
      <c r="FQ112" s="102"/>
      <c r="FR112" s="102"/>
      <c r="FS112" s="102"/>
      <c r="FT112" s="102"/>
      <c r="FU112" s="102"/>
      <c r="FV112" s="102"/>
      <c r="FW112" s="102"/>
      <c r="FX112" s="102"/>
      <c r="FY112" s="102"/>
      <c r="FZ112" s="102"/>
      <c r="GA112" s="102"/>
      <c r="GB112" s="102"/>
      <c r="GC112" s="102"/>
    </row>
    <row r="113" spans="4:185" s="1" customFormat="1" ht="21.75" customHeight="1">
      <c r="D113" s="59"/>
      <c r="L113" s="81"/>
      <c r="M113" s="81"/>
      <c r="Q113" s="81"/>
      <c r="U113" s="81"/>
      <c r="Y113" s="81"/>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c r="DH113" s="102"/>
      <c r="DI113" s="102"/>
      <c r="DJ113" s="102"/>
      <c r="DK113" s="102"/>
      <c r="DL113" s="102"/>
      <c r="DM113" s="102"/>
      <c r="DN113" s="102"/>
      <c r="DO113" s="102"/>
      <c r="DP113" s="102"/>
      <c r="DQ113" s="102"/>
      <c r="DR113" s="102"/>
      <c r="DS113" s="102"/>
      <c r="DT113" s="102"/>
      <c r="DU113" s="102"/>
      <c r="DV113" s="102"/>
      <c r="DW113" s="102"/>
      <c r="DX113" s="102"/>
      <c r="DY113" s="102"/>
      <c r="DZ113" s="102"/>
      <c r="EA113" s="102"/>
      <c r="EB113" s="102"/>
      <c r="EC113" s="102"/>
      <c r="ED113" s="102"/>
      <c r="EE113" s="102"/>
      <c r="EF113" s="102"/>
      <c r="EG113" s="102"/>
      <c r="EH113" s="102"/>
      <c r="EI113" s="102"/>
      <c r="EJ113" s="102"/>
      <c r="EK113" s="102"/>
      <c r="EL113" s="102"/>
      <c r="EM113" s="102"/>
      <c r="EN113" s="102"/>
      <c r="EO113" s="102"/>
      <c r="EP113" s="102"/>
      <c r="EQ113" s="102"/>
      <c r="ER113" s="102"/>
      <c r="ES113" s="102"/>
      <c r="ET113" s="102"/>
      <c r="EU113" s="102"/>
      <c r="EV113" s="102"/>
      <c r="EW113" s="102"/>
      <c r="EX113" s="102"/>
      <c r="EY113" s="102"/>
      <c r="EZ113" s="102"/>
      <c r="FA113" s="102"/>
      <c r="FB113" s="102"/>
      <c r="FC113" s="102"/>
      <c r="FD113" s="102"/>
      <c r="FE113" s="102"/>
      <c r="FF113" s="102"/>
      <c r="FG113" s="102"/>
      <c r="FH113" s="102"/>
      <c r="FI113" s="102"/>
      <c r="FJ113" s="102"/>
      <c r="FK113" s="102"/>
      <c r="FL113" s="102"/>
      <c r="FM113" s="102"/>
      <c r="FN113" s="102"/>
      <c r="FO113" s="102"/>
      <c r="FP113" s="102"/>
      <c r="FQ113" s="102"/>
      <c r="FR113" s="102"/>
      <c r="FS113" s="102"/>
      <c r="FT113" s="102"/>
      <c r="FU113" s="102"/>
      <c r="FV113" s="102"/>
      <c r="FW113" s="102"/>
      <c r="FX113" s="102"/>
      <c r="FY113" s="102"/>
      <c r="FZ113" s="102"/>
      <c r="GA113" s="102"/>
      <c r="GB113" s="102"/>
      <c r="GC113" s="102"/>
    </row>
    <row r="114" spans="4:185" s="1" customFormat="1" ht="21.75" customHeight="1">
      <c r="D114" s="59"/>
      <c r="L114" s="81"/>
      <c r="M114" s="81"/>
      <c r="Q114" s="81"/>
      <c r="U114" s="81"/>
      <c r="Y114" s="81"/>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BU114" s="102"/>
      <c r="BV114" s="102"/>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c r="CQ114" s="102"/>
      <c r="CR114" s="102"/>
      <c r="CS114" s="102"/>
      <c r="CT114" s="102"/>
      <c r="CU114" s="102"/>
      <c r="CV114" s="102"/>
      <c r="CW114" s="102"/>
      <c r="CX114" s="102"/>
      <c r="CY114" s="102"/>
      <c r="CZ114" s="102"/>
      <c r="DA114" s="102"/>
      <c r="DB114" s="102"/>
      <c r="DC114" s="102"/>
      <c r="DD114" s="102"/>
      <c r="DE114" s="102"/>
      <c r="DF114" s="102"/>
      <c r="DG114" s="102"/>
      <c r="DH114" s="102"/>
      <c r="DI114" s="102"/>
      <c r="DJ114" s="102"/>
      <c r="DK114" s="102"/>
      <c r="DL114" s="102"/>
      <c r="DM114" s="102"/>
      <c r="DN114" s="102"/>
      <c r="DO114" s="102"/>
      <c r="DP114" s="102"/>
      <c r="DQ114" s="102"/>
      <c r="DR114" s="102"/>
      <c r="DS114" s="102"/>
      <c r="DT114" s="102"/>
      <c r="DU114" s="102"/>
      <c r="DV114" s="102"/>
      <c r="DW114" s="102"/>
      <c r="DX114" s="102"/>
      <c r="DY114" s="102"/>
      <c r="DZ114" s="102"/>
      <c r="EA114" s="102"/>
      <c r="EB114" s="102"/>
      <c r="EC114" s="102"/>
      <c r="ED114" s="102"/>
      <c r="EE114" s="102"/>
      <c r="EF114" s="102"/>
      <c r="EG114" s="102"/>
      <c r="EH114" s="102"/>
      <c r="EI114" s="102"/>
      <c r="EJ114" s="102"/>
      <c r="EK114" s="102"/>
      <c r="EL114" s="102"/>
      <c r="EM114" s="102"/>
      <c r="EN114" s="102"/>
      <c r="EO114" s="102"/>
      <c r="EP114" s="102"/>
      <c r="EQ114" s="102"/>
      <c r="ER114" s="102"/>
      <c r="ES114" s="102"/>
      <c r="ET114" s="102"/>
      <c r="EU114" s="102"/>
      <c r="EV114" s="102"/>
      <c r="EW114" s="102"/>
      <c r="EX114" s="102"/>
      <c r="EY114" s="102"/>
      <c r="EZ114" s="102"/>
      <c r="FA114" s="102"/>
      <c r="FB114" s="102"/>
      <c r="FC114" s="102"/>
      <c r="FD114" s="102"/>
      <c r="FE114" s="102"/>
      <c r="FF114" s="102"/>
      <c r="FG114" s="102"/>
      <c r="FH114" s="102"/>
      <c r="FI114" s="102"/>
      <c r="FJ114" s="102"/>
      <c r="FK114" s="102"/>
      <c r="FL114" s="102"/>
      <c r="FM114" s="102"/>
      <c r="FN114" s="102"/>
      <c r="FO114" s="102"/>
      <c r="FP114" s="102"/>
      <c r="FQ114" s="102"/>
      <c r="FR114" s="102"/>
      <c r="FS114" s="102"/>
      <c r="FT114" s="102"/>
      <c r="FU114" s="102"/>
      <c r="FV114" s="102"/>
      <c r="FW114" s="102"/>
      <c r="FX114" s="102"/>
      <c r="FY114" s="102"/>
      <c r="FZ114" s="102"/>
      <c r="GA114" s="102"/>
      <c r="GB114" s="102"/>
      <c r="GC114" s="102"/>
    </row>
    <row r="115" spans="4:185" s="1" customFormat="1" ht="21.75" customHeight="1">
      <c r="D115" s="59"/>
      <c r="L115" s="81"/>
      <c r="M115" s="81"/>
      <c r="Q115" s="81"/>
      <c r="U115" s="81"/>
      <c r="Y115" s="81"/>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102"/>
      <c r="BX115" s="102"/>
      <c r="BY115" s="102"/>
      <c r="BZ115" s="102"/>
      <c r="CA115" s="102"/>
      <c r="CB115" s="102"/>
      <c r="CC115" s="102"/>
      <c r="CD115" s="102"/>
      <c r="CE115" s="102"/>
      <c r="CF115" s="102"/>
      <c r="CG115" s="102"/>
      <c r="CH115" s="102"/>
      <c r="CI115" s="102"/>
      <c r="CJ115" s="102"/>
      <c r="CK115" s="102"/>
      <c r="CL115" s="102"/>
      <c r="CM115" s="102"/>
      <c r="CN115" s="102"/>
      <c r="CO115" s="102"/>
      <c r="CP115" s="102"/>
      <c r="CQ115" s="102"/>
      <c r="CR115" s="102"/>
      <c r="CS115" s="102"/>
      <c r="CT115" s="102"/>
      <c r="CU115" s="102"/>
      <c r="CV115" s="102"/>
      <c r="CW115" s="102"/>
      <c r="CX115" s="102"/>
      <c r="CY115" s="102"/>
      <c r="CZ115" s="102"/>
      <c r="DA115" s="102"/>
      <c r="DB115" s="102"/>
      <c r="DC115" s="102"/>
      <c r="DD115" s="102"/>
      <c r="DE115" s="102"/>
      <c r="DF115" s="102"/>
      <c r="DG115" s="102"/>
      <c r="DH115" s="102"/>
      <c r="DI115" s="102"/>
      <c r="DJ115" s="102"/>
      <c r="DK115" s="102"/>
      <c r="DL115" s="102"/>
      <c r="DM115" s="102"/>
      <c r="DN115" s="102"/>
      <c r="DO115" s="102"/>
      <c r="DP115" s="102"/>
      <c r="DQ115" s="102"/>
      <c r="DR115" s="102"/>
      <c r="DS115" s="102"/>
      <c r="DT115" s="102"/>
      <c r="DU115" s="102"/>
      <c r="DV115" s="102"/>
      <c r="DW115" s="102"/>
      <c r="DX115" s="102"/>
      <c r="DY115" s="102"/>
      <c r="DZ115" s="102"/>
      <c r="EA115" s="102"/>
      <c r="EB115" s="102"/>
      <c r="EC115" s="102"/>
      <c r="ED115" s="102"/>
      <c r="EE115" s="102"/>
      <c r="EF115" s="102"/>
      <c r="EG115" s="102"/>
      <c r="EH115" s="102"/>
      <c r="EI115" s="102"/>
      <c r="EJ115" s="102"/>
      <c r="EK115" s="102"/>
      <c r="EL115" s="102"/>
      <c r="EM115" s="102"/>
      <c r="EN115" s="102"/>
      <c r="EO115" s="102"/>
      <c r="EP115" s="102"/>
      <c r="EQ115" s="102"/>
      <c r="ER115" s="102"/>
      <c r="ES115" s="102"/>
      <c r="ET115" s="102"/>
      <c r="EU115" s="102"/>
      <c r="EV115" s="102"/>
      <c r="EW115" s="102"/>
      <c r="EX115" s="102"/>
      <c r="EY115" s="102"/>
      <c r="EZ115" s="102"/>
      <c r="FA115" s="102"/>
      <c r="FB115" s="102"/>
      <c r="FC115" s="102"/>
      <c r="FD115" s="102"/>
      <c r="FE115" s="102"/>
      <c r="FF115" s="102"/>
      <c r="FG115" s="102"/>
      <c r="FH115" s="102"/>
      <c r="FI115" s="102"/>
      <c r="FJ115" s="102"/>
      <c r="FK115" s="102"/>
      <c r="FL115" s="102"/>
      <c r="FM115" s="102"/>
      <c r="FN115" s="102"/>
      <c r="FO115" s="102"/>
      <c r="FP115" s="102"/>
      <c r="FQ115" s="102"/>
      <c r="FR115" s="102"/>
      <c r="FS115" s="102"/>
      <c r="FT115" s="102"/>
      <c r="FU115" s="102"/>
      <c r="FV115" s="102"/>
      <c r="FW115" s="102"/>
      <c r="FX115" s="102"/>
      <c r="FY115" s="102"/>
      <c r="FZ115" s="102"/>
      <c r="GA115" s="102"/>
      <c r="GB115" s="102"/>
      <c r="GC115" s="102"/>
    </row>
    <row r="116" spans="4:185" s="1" customFormat="1" ht="21.75" customHeight="1">
      <c r="D116" s="59"/>
      <c r="L116" s="81"/>
      <c r="M116" s="81"/>
      <c r="Q116" s="81"/>
      <c r="U116" s="81"/>
      <c r="Y116" s="81"/>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102"/>
      <c r="DH116" s="102"/>
      <c r="DI116" s="102"/>
      <c r="DJ116" s="102"/>
      <c r="DK116" s="102"/>
      <c r="DL116" s="102"/>
      <c r="DM116" s="102"/>
      <c r="DN116" s="102"/>
      <c r="DO116" s="102"/>
      <c r="DP116" s="102"/>
      <c r="DQ116" s="102"/>
      <c r="DR116" s="102"/>
      <c r="DS116" s="102"/>
      <c r="DT116" s="102"/>
      <c r="DU116" s="102"/>
      <c r="DV116" s="102"/>
      <c r="DW116" s="102"/>
      <c r="DX116" s="102"/>
      <c r="DY116" s="102"/>
      <c r="DZ116" s="102"/>
      <c r="EA116" s="102"/>
      <c r="EB116" s="102"/>
      <c r="EC116" s="102"/>
      <c r="ED116" s="102"/>
      <c r="EE116" s="102"/>
      <c r="EF116" s="102"/>
      <c r="EG116" s="102"/>
      <c r="EH116" s="102"/>
      <c r="EI116" s="102"/>
      <c r="EJ116" s="102"/>
      <c r="EK116" s="102"/>
      <c r="EL116" s="102"/>
      <c r="EM116" s="102"/>
      <c r="EN116" s="102"/>
      <c r="EO116" s="102"/>
      <c r="EP116" s="102"/>
      <c r="EQ116" s="102"/>
      <c r="ER116" s="102"/>
      <c r="ES116" s="102"/>
      <c r="ET116" s="102"/>
      <c r="EU116" s="102"/>
      <c r="EV116" s="102"/>
      <c r="EW116" s="102"/>
      <c r="EX116" s="102"/>
      <c r="EY116" s="102"/>
      <c r="EZ116" s="102"/>
      <c r="FA116" s="102"/>
      <c r="FB116" s="102"/>
      <c r="FC116" s="102"/>
      <c r="FD116" s="102"/>
      <c r="FE116" s="102"/>
      <c r="FF116" s="102"/>
      <c r="FG116" s="102"/>
      <c r="FH116" s="102"/>
      <c r="FI116" s="102"/>
      <c r="FJ116" s="102"/>
      <c r="FK116" s="102"/>
      <c r="FL116" s="102"/>
      <c r="FM116" s="102"/>
      <c r="FN116" s="102"/>
      <c r="FO116" s="102"/>
      <c r="FP116" s="102"/>
      <c r="FQ116" s="102"/>
      <c r="FR116" s="102"/>
      <c r="FS116" s="102"/>
      <c r="FT116" s="102"/>
      <c r="FU116" s="102"/>
      <c r="FV116" s="102"/>
      <c r="FW116" s="102"/>
      <c r="FX116" s="102"/>
      <c r="FY116" s="102"/>
      <c r="FZ116" s="102"/>
      <c r="GA116" s="102"/>
      <c r="GB116" s="102"/>
      <c r="GC116" s="102"/>
    </row>
    <row r="117" spans="4:185" s="1" customFormat="1" ht="21.75" customHeight="1">
      <c r="D117" s="59"/>
      <c r="L117" s="81"/>
      <c r="M117" s="81"/>
      <c r="Q117" s="81"/>
      <c r="U117" s="81"/>
      <c r="Y117" s="81"/>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c r="BK117" s="102"/>
      <c r="BL117" s="102"/>
      <c r="BM117" s="102"/>
      <c r="BN117" s="102"/>
      <c r="BO117" s="102"/>
      <c r="BP117" s="102"/>
      <c r="BQ117" s="102"/>
      <c r="BR117" s="102"/>
      <c r="BS117" s="102"/>
      <c r="BT117" s="102"/>
      <c r="BU117" s="102"/>
      <c r="BV117" s="102"/>
      <c r="BW117" s="102"/>
      <c r="BX117" s="102"/>
      <c r="BY117" s="102"/>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102"/>
      <c r="DH117" s="102"/>
      <c r="DI117" s="102"/>
      <c r="DJ117" s="102"/>
      <c r="DK117" s="102"/>
      <c r="DL117" s="102"/>
      <c r="DM117" s="102"/>
      <c r="DN117" s="102"/>
      <c r="DO117" s="102"/>
      <c r="DP117" s="102"/>
      <c r="DQ117" s="102"/>
      <c r="DR117" s="102"/>
      <c r="DS117" s="102"/>
      <c r="DT117" s="102"/>
      <c r="DU117" s="102"/>
      <c r="DV117" s="102"/>
      <c r="DW117" s="102"/>
      <c r="DX117" s="102"/>
      <c r="DY117" s="102"/>
      <c r="DZ117" s="102"/>
      <c r="EA117" s="102"/>
      <c r="EB117" s="102"/>
      <c r="EC117" s="102"/>
      <c r="ED117" s="102"/>
      <c r="EE117" s="102"/>
      <c r="EF117" s="102"/>
      <c r="EG117" s="102"/>
      <c r="EH117" s="102"/>
      <c r="EI117" s="102"/>
      <c r="EJ117" s="102"/>
      <c r="EK117" s="102"/>
      <c r="EL117" s="102"/>
      <c r="EM117" s="102"/>
      <c r="EN117" s="102"/>
      <c r="EO117" s="102"/>
      <c r="EP117" s="102"/>
      <c r="EQ117" s="102"/>
      <c r="ER117" s="102"/>
      <c r="ES117" s="102"/>
      <c r="ET117" s="102"/>
      <c r="EU117" s="102"/>
      <c r="EV117" s="102"/>
      <c r="EW117" s="102"/>
      <c r="EX117" s="102"/>
      <c r="EY117" s="102"/>
      <c r="EZ117" s="102"/>
      <c r="FA117" s="102"/>
      <c r="FB117" s="102"/>
      <c r="FC117" s="102"/>
      <c r="FD117" s="102"/>
      <c r="FE117" s="102"/>
      <c r="FF117" s="102"/>
      <c r="FG117" s="102"/>
      <c r="FH117" s="102"/>
      <c r="FI117" s="102"/>
      <c r="FJ117" s="102"/>
      <c r="FK117" s="102"/>
      <c r="FL117" s="102"/>
      <c r="FM117" s="102"/>
      <c r="FN117" s="102"/>
      <c r="FO117" s="102"/>
      <c r="FP117" s="102"/>
      <c r="FQ117" s="102"/>
      <c r="FR117" s="102"/>
      <c r="FS117" s="102"/>
      <c r="FT117" s="102"/>
      <c r="FU117" s="102"/>
      <c r="FV117" s="102"/>
      <c r="FW117" s="102"/>
      <c r="FX117" s="102"/>
      <c r="FY117" s="102"/>
      <c r="FZ117" s="102"/>
      <c r="GA117" s="102"/>
      <c r="GB117" s="102"/>
      <c r="GC117" s="102"/>
    </row>
    <row r="118" spans="4:185" s="1" customFormat="1" ht="21.75" customHeight="1">
      <c r="D118" s="59"/>
      <c r="L118" s="81"/>
      <c r="M118" s="81"/>
      <c r="Q118" s="81"/>
      <c r="U118" s="81"/>
      <c r="Y118" s="81"/>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c r="BP118" s="102"/>
      <c r="BQ118" s="102"/>
      <c r="BR118" s="102"/>
      <c r="BS118" s="102"/>
      <c r="BT118" s="102"/>
      <c r="BU118" s="102"/>
      <c r="BV118" s="102"/>
      <c r="BW118" s="102"/>
      <c r="BX118" s="102"/>
      <c r="BY118" s="102"/>
      <c r="BZ118" s="102"/>
      <c r="CA118" s="102"/>
      <c r="CB118" s="102"/>
      <c r="CC118" s="102"/>
      <c r="CD118" s="102"/>
      <c r="CE118" s="102"/>
      <c r="CF118" s="102"/>
      <c r="CG118" s="102"/>
      <c r="CH118" s="102"/>
      <c r="CI118" s="102"/>
      <c r="CJ118" s="102"/>
      <c r="CK118" s="102"/>
      <c r="CL118" s="102"/>
      <c r="CM118" s="102"/>
      <c r="CN118" s="102"/>
      <c r="CO118" s="102"/>
      <c r="CP118" s="102"/>
      <c r="CQ118" s="102"/>
      <c r="CR118" s="102"/>
      <c r="CS118" s="102"/>
      <c r="CT118" s="102"/>
      <c r="CU118" s="102"/>
      <c r="CV118" s="102"/>
      <c r="CW118" s="102"/>
      <c r="CX118" s="102"/>
      <c r="CY118" s="102"/>
      <c r="CZ118" s="102"/>
      <c r="DA118" s="102"/>
      <c r="DB118" s="102"/>
      <c r="DC118" s="102"/>
      <c r="DD118" s="102"/>
      <c r="DE118" s="102"/>
      <c r="DF118" s="102"/>
      <c r="DG118" s="102"/>
      <c r="DH118" s="102"/>
      <c r="DI118" s="102"/>
      <c r="DJ118" s="102"/>
      <c r="DK118" s="102"/>
      <c r="DL118" s="102"/>
      <c r="DM118" s="102"/>
      <c r="DN118" s="102"/>
      <c r="DO118" s="102"/>
      <c r="DP118" s="102"/>
      <c r="DQ118" s="102"/>
      <c r="DR118" s="102"/>
      <c r="DS118" s="102"/>
      <c r="DT118" s="102"/>
      <c r="DU118" s="102"/>
      <c r="DV118" s="102"/>
      <c r="DW118" s="102"/>
      <c r="DX118" s="102"/>
      <c r="DY118" s="102"/>
      <c r="DZ118" s="102"/>
      <c r="EA118" s="102"/>
      <c r="EB118" s="102"/>
      <c r="EC118" s="102"/>
      <c r="ED118" s="102"/>
      <c r="EE118" s="102"/>
      <c r="EF118" s="102"/>
      <c r="EG118" s="102"/>
      <c r="EH118" s="102"/>
      <c r="EI118" s="102"/>
      <c r="EJ118" s="102"/>
      <c r="EK118" s="102"/>
      <c r="EL118" s="102"/>
      <c r="EM118" s="102"/>
      <c r="EN118" s="102"/>
      <c r="EO118" s="102"/>
      <c r="EP118" s="102"/>
      <c r="EQ118" s="102"/>
      <c r="ER118" s="102"/>
      <c r="ES118" s="102"/>
      <c r="ET118" s="102"/>
      <c r="EU118" s="102"/>
      <c r="EV118" s="102"/>
      <c r="EW118" s="102"/>
      <c r="EX118" s="102"/>
      <c r="EY118" s="102"/>
      <c r="EZ118" s="102"/>
      <c r="FA118" s="102"/>
      <c r="FB118" s="102"/>
      <c r="FC118" s="102"/>
      <c r="FD118" s="102"/>
      <c r="FE118" s="102"/>
      <c r="FF118" s="102"/>
      <c r="FG118" s="102"/>
      <c r="FH118" s="102"/>
      <c r="FI118" s="102"/>
      <c r="FJ118" s="102"/>
      <c r="FK118" s="102"/>
      <c r="FL118" s="102"/>
      <c r="FM118" s="102"/>
      <c r="FN118" s="102"/>
      <c r="FO118" s="102"/>
      <c r="FP118" s="102"/>
      <c r="FQ118" s="102"/>
      <c r="FR118" s="102"/>
      <c r="FS118" s="102"/>
      <c r="FT118" s="102"/>
      <c r="FU118" s="102"/>
      <c r="FV118" s="102"/>
      <c r="FW118" s="102"/>
      <c r="FX118" s="102"/>
      <c r="FY118" s="102"/>
      <c r="FZ118" s="102"/>
      <c r="GA118" s="102"/>
      <c r="GB118" s="102"/>
      <c r="GC118" s="102"/>
    </row>
    <row r="119" spans="4:185" s="1" customFormat="1" ht="21.75" customHeight="1">
      <c r="D119" s="59"/>
      <c r="L119" s="81"/>
      <c r="M119" s="81"/>
      <c r="Q119" s="81"/>
      <c r="U119" s="81"/>
      <c r="Y119" s="81"/>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c r="BP119" s="102"/>
      <c r="BQ119" s="102"/>
      <c r="BR119" s="102"/>
      <c r="BS119" s="102"/>
      <c r="BT119" s="102"/>
      <c r="BU119" s="102"/>
      <c r="BV119" s="102"/>
      <c r="BW119" s="102"/>
      <c r="BX119" s="102"/>
      <c r="BY119" s="102"/>
      <c r="BZ119" s="102"/>
      <c r="CA119" s="102"/>
      <c r="CB119" s="102"/>
      <c r="CC119" s="102"/>
      <c r="CD119" s="102"/>
      <c r="CE119" s="102"/>
      <c r="CF119" s="102"/>
      <c r="CG119" s="102"/>
      <c r="CH119" s="102"/>
      <c r="CI119" s="102"/>
      <c r="CJ119" s="102"/>
      <c r="CK119" s="102"/>
      <c r="CL119" s="102"/>
      <c r="CM119" s="102"/>
      <c r="CN119" s="102"/>
      <c r="CO119" s="102"/>
      <c r="CP119" s="102"/>
      <c r="CQ119" s="102"/>
      <c r="CR119" s="102"/>
      <c r="CS119" s="102"/>
      <c r="CT119" s="102"/>
      <c r="CU119" s="102"/>
      <c r="CV119" s="102"/>
      <c r="CW119" s="102"/>
      <c r="CX119" s="102"/>
      <c r="CY119" s="102"/>
      <c r="CZ119" s="102"/>
      <c r="DA119" s="102"/>
      <c r="DB119" s="102"/>
      <c r="DC119" s="102"/>
      <c r="DD119" s="102"/>
      <c r="DE119" s="102"/>
      <c r="DF119" s="102"/>
      <c r="DG119" s="102"/>
      <c r="DH119" s="102"/>
      <c r="DI119" s="102"/>
      <c r="DJ119" s="102"/>
      <c r="DK119" s="102"/>
      <c r="DL119" s="102"/>
      <c r="DM119" s="102"/>
      <c r="DN119" s="102"/>
      <c r="DO119" s="102"/>
      <c r="DP119" s="102"/>
      <c r="DQ119" s="102"/>
      <c r="DR119" s="102"/>
      <c r="DS119" s="102"/>
      <c r="DT119" s="102"/>
      <c r="DU119" s="102"/>
      <c r="DV119" s="102"/>
      <c r="DW119" s="102"/>
      <c r="DX119" s="102"/>
      <c r="DY119" s="102"/>
      <c r="DZ119" s="102"/>
      <c r="EA119" s="102"/>
      <c r="EB119" s="102"/>
      <c r="EC119" s="102"/>
      <c r="ED119" s="102"/>
      <c r="EE119" s="102"/>
      <c r="EF119" s="102"/>
      <c r="EG119" s="102"/>
      <c r="EH119" s="102"/>
      <c r="EI119" s="102"/>
      <c r="EJ119" s="102"/>
      <c r="EK119" s="102"/>
      <c r="EL119" s="102"/>
      <c r="EM119" s="102"/>
      <c r="EN119" s="102"/>
      <c r="EO119" s="102"/>
      <c r="EP119" s="102"/>
      <c r="EQ119" s="102"/>
      <c r="ER119" s="102"/>
      <c r="ES119" s="102"/>
      <c r="ET119" s="102"/>
      <c r="EU119" s="102"/>
      <c r="EV119" s="102"/>
      <c r="EW119" s="102"/>
      <c r="EX119" s="102"/>
      <c r="EY119" s="102"/>
      <c r="EZ119" s="102"/>
      <c r="FA119" s="102"/>
      <c r="FB119" s="102"/>
      <c r="FC119" s="102"/>
      <c r="FD119" s="102"/>
      <c r="FE119" s="102"/>
      <c r="FF119" s="102"/>
      <c r="FG119" s="102"/>
      <c r="FH119" s="102"/>
      <c r="FI119" s="102"/>
      <c r="FJ119" s="102"/>
      <c r="FK119" s="102"/>
      <c r="FL119" s="102"/>
      <c r="FM119" s="102"/>
      <c r="FN119" s="102"/>
      <c r="FO119" s="102"/>
      <c r="FP119" s="102"/>
      <c r="FQ119" s="102"/>
      <c r="FR119" s="102"/>
      <c r="FS119" s="102"/>
      <c r="FT119" s="102"/>
      <c r="FU119" s="102"/>
      <c r="FV119" s="102"/>
      <c r="FW119" s="102"/>
      <c r="FX119" s="102"/>
      <c r="FY119" s="102"/>
      <c r="FZ119" s="102"/>
      <c r="GA119" s="102"/>
      <c r="GB119" s="102"/>
      <c r="GC119" s="102"/>
    </row>
    <row r="120" spans="4:185" s="1" customFormat="1" ht="21.75" customHeight="1">
      <c r="D120" s="59"/>
      <c r="L120" s="81"/>
      <c r="M120" s="81"/>
      <c r="Q120" s="81"/>
      <c r="U120" s="81"/>
      <c r="Y120" s="81"/>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2"/>
      <c r="BQ120" s="102"/>
      <c r="BR120" s="102"/>
      <c r="BS120" s="102"/>
      <c r="BT120" s="102"/>
      <c r="BU120" s="102"/>
      <c r="BV120" s="102"/>
      <c r="BW120" s="102"/>
      <c r="BX120" s="102"/>
      <c r="BY120" s="102"/>
      <c r="BZ120" s="102"/>
      <c r="CA120" s="102"/>
      <c r="CB120" s="102"/>
      <c r="CC120" s="102"/>
      <c r="CD120" s="102"/>
      <c r="CE120" s="102"/>
      <c r="CF120" s="102"/>
      <c r="CG120" s="102"/>
      <c r="CH120" s="102"/>
      <c r="CI120" s="102"/>
      <c r="CJ120" s="102"/>
      <c r="CK120" s="102"/>
      <c r="CL120" s="102"/>
      <c r="CM120" s="102"/>
      <c r="CN120" s="102"/>
      <c r="CO120" s="102"/>
      <c r="CP120" s="102"/>
      <c r="CQ120" s="102"/>
      <c r="CR120" s="102"/>
      <c r="CS120" s="102"/>
      <c r="CT120" s="102"/>
      <c r="CU120" s="102"/>
      <c r="CV120" s="102"/>
      <c r="CW120" s="102"/>
      <c r="CX120" s="102"/>
      <c r="CY120" s="102"/>
      <c r="CZ120" s="102"/>
      <c r="DA120" s="102"/>
      <c r="DB120" s="102"/>
      <c r="DC120" s="102"/>
      <c r="DD120" s="102"/>
      <c r="DE120" s="102"/>
      <c r="DF120" s="102"/>
      <c r="DG120" s="102"/>
      <c r="DH120" s="102"/>
      <c r="DI120" s="102"/>
      <c r="DJ120" s="102"/>
      <c r="DK120" s="102"/>
      <c r="DL120" s="102"/>
      <c r="DM120" s="102"/>
      <c r="DN120" s="102"/>
      <c r="DO120" s="102"/>
      <c r="DP120" s="102"/>
      <c r="DQ120" s="102"/>
      <c r="DR120" s="102"/>
      <c r="DS120" s="102"/>
      <c r="DT120" s="102"/>
      <c r="DU120" s="102"/>
      <c r="DV120" s="102"/>
      <c r="DW120" s="102"/>
      <c r="DX120" s="102"/>
      <c r="DY120" s="102"/>
      <c r="DZ120" s="102"/>
      <c r="EA120" s="102"/>
      <c r="EB120" s="102"/>
      <c r="EC120" s="102"/>
      <c r="ED120" s="102"/>
      <c r="EE120" s="102"/>
      <c r="EF120" s="102"/>
      <c r="EG120" s="102"/>
      <c r="EH120" s="102"/>
      <c r="EI120" s="102"/>
      <c r="EJ120" s="102"/>
      <c r="EK120" s="102"/>
      <c r="EL120" s="102"/>
      <c r="EM120" s="102"/>
      <c r="EN120" s="102"/>
      <c r="EO120" s="102"/>
      <c r="EP120" s="102"/>
      <c r="EQ120" s="102"/>
      <c r="ER120" s="102"/>
      <c r="ES120" s="102"/>
      <c r="ET120" s="102"/>
      <c r="EU120" s="102"/>
      <c r="EV120" s="102"/>
      <c r="EW120" s="102"/>
      <c r="EX120" s="102"/>
      <c r="EY120" s="102"/>
      <c r="EZ120" s="102"/>
      <c r="FA120" s="102"/>
      <c r="FB120" s="102"/>
      <c r="FC120" s="102"/>
      <c r="FD120" s="102"/>
      <c r="FE120" s="102"/>
      <c r="FF120" s="102"/>
      <c r="FG120" s="102"/>
      <c r="FH120" s="102"/>
      <c r="FI120" s="102"/>
      <c r="FJ120" s="102"/>
      <c r="FK120" s="102"/>
      <c r="FL120" s="102"/>
      <c r="FM120" s="102"/>
      <c r="FN120" s="102"/>
      <c r="FO120" s="102"/>
      <c r="FP120" s="102"/>
      <c r="FQ120" s="102"/>
      <c r="FR120" s="102"/>
      <c r="FS120" s="102"/>
      <c r="FT120" s="102"/>
      <c r="FU120" s="102"/>
      <c r="FV120" s="102"/>
      <c r="FW120" s="102"/>
      <c r="FX120" s="102"/>
      <c r="FY120" s="102"/>
      <c r="FZ120" s="102"/>
      <c r="GA120" s="102"/>
      <c r="GB120" s="102"/>
      <c r="GC120" s="102"/>
    </row>
    <row r="121" spans="4:185" s="1" customFormat="1" ht="21.75" customHeight="1">
      <c r="D121" s="59"/>
      <c r="L121" s="81"/>
      <c r="M121" s="81"/>
      <c r="Q121" s="81"/>
      <c r="U121" s="81"/>
      <c r="Y121" s="81"/>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2"/>
      <c r="BR121" s="102"/>
      <c r="BS121" s="102"/>
      <c r="BT121" s="102"/>
      <c r="BU121" s="102"/>
      <c r="BV121" s="102"/>
      <c r="BW121" s="102"/>
      <c r="BX121" s="102"/>
      <c r="BY121" s="102"/>
      <c r="BZ121" s="102"/>
      <c r="CA121" s="102"/>
      <c r="CB121" s="102"/>
      <c r="CC121" s="102"/>
      <c r="CD121" s="102"/>
      <c r="CE121" s="102"/>
      <c r="CF121" s="102"/>
      <c r="CG121" s="102"/>
      <c r="CH121" s="102"/>
      <c r="CI121" s="102"/>
      <c r="CJ121" s="102"/>
      <c r="CK121" s="102"/>
      <c r="CL121" s="102"/>
      <c r="CM121" s="102"/>
      <c r="CN121" s="102"/>
      <c r="CO121" s="102"/>
      <c r="CP121" s="102"/>
      <c r="CQ121" s="102"/>
      <c r="CR121" s="102"/>
      <c r="CS121" s="102"/>
      <c r="CT121" s="102"/>
      <c r="CU121" s="102"/>
      <c r="CV121" s="102"/>
      <c r="CW121" s="102"/>
      <c r="CX121" s="102"/>
      <c r="CY121" s="102"/>
      <c r="CZ121" s="102"/>
      <c r="DA121" s="102"/>
      <c r="DB121" s="102"/>
      <c r="DC121" s="102"/>
      <c r="DD121" s="102"/>
      <c r="DE121" s="102"/>
      <c r="DF121" s="102"/>
      <c r="DG121" s="102"/>
      <c r="DH121" s="102"/>
      <c r="DI121" s="102"/>
      <c r="DJ121" s="102"/>
      <c r="DK121" s="102"/>
      <c r="DL121" s="102"/>
      <c r="DM121" s="102"/>
      <c r="DN121" s="102"/>
      <c r="DO121" s="102"/>
      <c r="DP121" s="102"/>
      <c r="DQ121" s="102"/>
      <c r="DR121" s="102"/>
      <c r="DS121" s="102"/>
      <c r="DT121" s="102"/>
      <c r="DU121" s="102"/>
      <c r="DV121" s="102"/>
      <c r="DW121" s="102"/>
      <c r="DX121" s="102"/>
      <c r="DY121" s="102"/>
      <c r="DZ121" s="102"/>
      <c r="EA121" s="102"/>
      <c r="EB121" s="102"/>
      <c r="EC121" s="102"/>
      <c r="ED121" s="102"/>
      <c r="EE121" s="102"/>
      <c r="EF121" s="102"/>
      <c r="EG121" s="102"/>
      <c r="EH121" s="102"/>
      <c r="EI121" s="102"/>
      <c r="EJ121" s="102"/>
      <c r="EK121" s="102"/>
      <c r="EL121" s="102"/>
      <c r="EM121" s="102"/>
      <c r="EN121" s="102"/>
      <c r="EO121" s="102"/>
      <c r="EP121" s="102"/>
      <c r="EQ121" s="102"/>
      <c r="ER121" s="102"/>
      <c r="ES121" s="102"/>
      <c r="ET121" s="102"/>
      <c r="EU121" s="102"/>
      <c r="EV121" s="102"/>
      <c r="EW121" s="102"/>
      <c r="EX121" s="102"/>
      <c r="EY121" s="102"/>
      <c r="EZ121" s="102"/>
      <c r="FA121" s="102"/>
      <c r="FB121" s="102"/>
      <c r="FC121" s="102"/>
      <c r="FD121" s="102"/>
      <c r="FE121" s="102"/>
      <c r="FF121" s="102"/>
      <c r="FG121" s="102"/>
      <c r="FH121" s="102"/>
      <c r="FI121" s="102"/>
      <c r="FJ121" s="102"/>
      <c r="FK121" s="102"/>
      <c r="FL121" s="102"/>
      <c r="FM121" s="102"/>
      <c r="FN121" s="102"/>
      <c r="FO121" s="102"/>
      <c r="FP121" s="102"/>
      <c r="FQ121" s="102"/>
      <c r="FR121" s="102"/>
      <c r="FS121" s="102"/>
      <c r="FT121" s="102"/>
      <c r="FU121" s="102"/>
      <c r="FV121" s="102"/>
      <c r="FW121" s="102"/>
      <c r="FX121" s="102"/>
      <c r="FY121" s="102"/>
      <c r="FZ121" s="102"/>
      <c r="GA121" s="102"/>
      <c r="GB121" s="102"/>
      <c r="GC121" s="102"/>
    </row>
    <row r="122" spans="4:185" s="1" customFormat="1" ht="21.75" customHeight="1">
      <c r="D122" s="59"/>
      <c r="L122" s="81"/>
      <c r="M122" s="81"/>
      <c r="Q122" s="81"/>
      <c r="U122" s="81"/>
      <c r="Y122" s="81"/>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row>
    <row r="123" spans="4:185" s="1" customFormat="1" ht="21.75" customHeight="1">
      <c r="D123" s="59"/>
      <c r="L123" s="81"/>
      <c r="M123" s="81"/>
      <c r="Q123" s="81"/>
      <c r="U123" s="81"/>
      <c r="Y123" s="81"/>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102"/>
      <c r="BV123" s="102"/>
      <c r="BW123" s="102"/>
      <c r="BX123" s="102"/>
      <c r="BY123" s="102"/>
      <c r="BZ123" s="102"/>
      <c r="CA123" s="102"/>
      <c r="CB123" s="102"/>
      <c r="CC123" s="102"/>
      <c r="CD123" s="102"/>
      <c r="CE123" s="102"/>
      <c r="CF123" s="102"/>
      <c r="CG123" s="102"/>
      <c r="CH123" s="102"/>
      <c r="CI123" s="102"/>
      <c r="CJ123" s="102"/>
      <c r="CK123" s="102"/>
      <c r="CL123" s="102"/>
      <c r="CM123" s="102"/>
      <c r="CN123" s="102"/>
      <c r="CO123" s="102"/>
      <c r="CP123" s="102"/>
      <c r="CQ123" s="102"/>
      <c r="CR123" s="102"/>
      <c r="CS123" s="102"/>
      <c r="CT123" s="102"/>
      <c r="CU123" s="102"/>
      <c r="CV123" s="102"/>
      <c r="CW123" s="102"/>
      <c r="CX123" s="102"/>
      <c r="CY123" s="102"/>
      <c r="CZ123" s="102"/>
      <c r="DA123" s="102"/>
      <c r="DB123" s="102"/>
      <c r="DC123" s="102"/>
      <c r="DD123" s="102"/>
      <c r="DE123" s="102"/>
      <c r="DF123" s="102"/>
      <c r="DG123" s="102"/>
      <c r="DH123" s="102"/>
      <c r="DI123" s="102"/>
      <c r="DJ123" s="102"/>
      <c r="DK123" s="102"/>
      <c r="DL123" s="102"/>
      <c r="DM123" s="102"/>
      <c r="DN123" s="102"/>
      <c r="DO123" s="102"/>
      <c r="DP123" s="102"/>
      <c r="DQ123" s="102"/>
      <c r="DR123" s="102"/>
      <c r="DS123" s="102"/>
      <c r="DT123" s="102"/>
      <c r="DU123" s="102"/>
      <c r="DV123" s="102"/>
      <c r="DW123" s="102"/>
      <c r="DX123" s="102"/>
      <c r="DY123" s="102"/>
      <c r="DZ123" s="102"/>
      <c r="EA123" s="102"/>
      <c r="EB123" s="102"/>
      <c r="EC123" s="102"/>
      <c r="ED123" s="102"/>
      <c r="EE123" s="102"/>
      <c r="EF123" s="102"/>
      <c r="EG123" s="102"/>
      <c r="EH123" s="102"/>
      <c r="EI123" s="102"/>
      <c r="EJ123" s="102"/>
      <c r="EK123" s="102"/>
      <c r="EL123" s="102"/>
      <c r="EM123" s="102"/>
      <c r="EN123" s="102"/>
      <c r="EO123" s="102"/>
      <c r="EP123" s="102"/>
      <c r="EQ123" s="102"/>
      <c r="ER123" s="102"/>
      <c r="ES123" s="102"/>
      <c r="ET123" s="102"/>
      <c r="EU123" s="102"/>
      <c r="EV123" s="102"/>
      <c r="EW123" s="102"/>
      <c r="EX123" s="102"/>
      <c r="EY123" s="102"/>
      <c r="EZ123" s="102"/>
      <c r="FA123" s="102"/>
      <c r="FB123" s="102"/>
      <c r="FC123" s="102"/>
      <c r="FD123" s="102"/>
      <c r="FE123" s="102"/>
      <c r="FF123" s="102"/>
      <c r="FG123" s="102"/>
      <c r="FH123" s="102"/>
      <c r="FI123" s="102"/>
      <c r="FJ123" s="102"/>
      <c r="FK123" s="102"/>
      <c r="FL123" s="102"/>
      <c r="FM123" s="102"/>
      <c r="FN123" s="102"/>
      <c r="FO123" s="102"/>
      <c r="FP123" s="102"/>
      <c r="FQ123" s="102"/>
      <c r="FR123" s="102"/>
      <c r="FS123" s="102"/>
      <c r="FT123" s="102"/>
      <c r="FU123" s="102"/>
      <c r="FV123" s="102"/>
      <c r="FW123" s="102"/>
      <c r="FX123" s="102"/>
      <c r="FY123" s="102"/>
      <c r="FZ123" s="102"/>
      <c r="GA123" s="102"/>
      <c r="GB123" s="102"/>
      <c r="GC123" s="102"/>
    </row>
    <row r="124" spans="4:185" s="1" customFormat="1" ht="21.75" customHeight="1">
      <c r="D124" s="59"/>
      <c r="L124" s="81"/>
      <c r="M124" s="81"/>
      <c r="Q124" s="81"/>
      <c r="U124" s="81"/>
      <c r="Y124" s="81"/>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c r="BS124" s="102"/>
      <c r="BT124" s="102"/>
      <c r="BU124" s="102"/>
      <c r="BV124" s="102"/>
      <c r="BW124" s="102"/>
      <c r="BX124" s="102"/>
      <c r="BY124" s="102"/>
      <c r="BZ124" s="102"/>
      <c r="CA124" s="102"/>
      <c r="CB124" s="102"/>
      <c r="CC124" s="102"/>
      <c r="CD124" s="102"/>
      <c r="CE124" s="102"/>
      <c r="CF124" s="102"/>
      <c r="CG124" s="102"/>
      <c r="CH124" s="102"/>
      <c r="CI124" s="102"/>
      <c r="CJ124" s="102"/>
      <c r="CK124" s="102"/>
      <c r="CL124" s="102"/>
      <c r="CM124" s="102"/>
      <c r="CN124" s="102"/>
      <c r="CO124" s="102"/>
      <c r="CP124" s="102"/>
      <c r="CQ124" s="102"/>
      <c r="CR124" s="102"/>
      <c r="CS124" s="102"/>
      <c r="CT124" s="102"/>
      <c r="CU124" s="102"/>
      <c r="CV124" s="102"/>
      <c r="CW124" s="102"/>
      <c r="CX124" s="102"/>
      <c r="CY124" s="102"/>
      <c r="CZ124" s="102"/>
      <c r="DA124" s="102"/>
      <c r="DB124" s="102"/>
      <c r="DC124" s="102"/>
      <c r="DD124" s="102"/>
      <c r="DE124" s="102"/>
      <c r="DF124" s="102"/>
      <c r="DG124" s="102"/>
      <c r="DH124" s="102"/>
      <c r="DI124" s="102"/>
      <c r="DJ124" s="102"/>
      <c r="DK124" s="102"/>
      <c r="DL124" s="102"/>
      <c r="DM124" s="102"/>
      <c r="DN124" s="102"/>
      <c r="DO124" s="102"/>
      <c r="DP124" s="102"/>
      <c r="DQ124" s="102"/>
      <c r="DR124" s="102"/>
      <c r="DS124" s="102"/>
      <c r="DT124" s="102"/>
      <c r="DU124" s="102"/>
      <c r="DV124" s="102"/>
      <c r="DW124" s="102"/>
      <c r="DX124" s="102"/>
      <c r="DY124" s="102"/>
      <c r="DZ124" s="102"/>
      <c r="EA124" s="102"/>
      <c r="EB124" s="102"/>
      <c r="EC124" s="102"/>
      <c r="ED124" s="102"/>
      <c r="EE124" s="102"/>
      <c r="EF124" s="102"/>
      <c r="EG124" s="102"/>
      <c r="EH124" s="102"/>
      <c r="EI124" s="102"/>
      <c r="EJ124" s="102"/>
      <c r="EK124" s="102"/>
      <c r="EL124" s="102"/>
      <c r="EM124" s="102"/>
      <c r="EN124" s="102"/>
      <c r="EO124" s="102"/>
      <c r="EP124" s="102"/>
      <c r="EQ124" s="102"/>
      <c r="ER124" s="102"/>
      <c r="ES124" s="102"/>
      <c r="ET124" s="102"/>
      <c r="EU124" s="102"/>
      <c r="EV124" s="102"/>
      <c r="EW124" s="102"/>
      <c r="EX124" s="102"/>
      <c r="EY124" s="102"/>
      <c r="EZ124" s="102"/>
      <c r="FA124" s="102"/>
      <c r="FB124" s="102"/>
      <c r="FC124" s="102"/>
      <c r="FD124" s="102"/>
      <c r="FE124" s="102"/>
      <c r="FF124" s="102"/>
      <c r="FG124" s="102"/>
      <c r="FH124" s="102"/>
      <c r="FI124" s="102"/>
      <c r="FJ124" s="102"/>
      <c r="FK124" s="102"/>
      <c r="FL124" s="102"/>
      <c r="FM124" s="102"/>
      <c r="FN124" s="102"/>
      <c r="FO124" s="102"/>
      <c r="FP124" s="102"/>
      <c r="FQ124" s="102"/>
      <c r="FR124" s="102"/>
      <c r="FS124" s="102"/>
      <c r="FT124" s="102"/>
      <c r="FU124" s="102"/>
      <c r="FV124" s="102"/>
      <c r="FW124" s="102"/>
      <c r="FX124" s="102"/>
      <c r="FY124" s="102"/>
      <c r="FZ124" s="102"/>
      <c r="GA124" s="102"/>
      <c r="GB124" s="102"/>
      <c r="GC124" s="102"/>
    </row>
    <row r="125" spans="4:185" s="1" customFormat="1" ht="21.75" customHeight="1">
      <c r="D125" s="59"/>
      <c r="L125" s="81"/>
      <c r="M125" s="81"/>
      <c r="Q125" s="81"/>
      <c r="U125" s="81"/>
      <c r="Y125" s="81"/>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c r="BS125" s="102"/>
      <c r="BT125" s="102"/>
      <c r="BU125" s="102"/>
      <c r="BV125" s="102"/>
      <c r="BW125" s="102"/>
      <c r="BX125" s="102"/>
      <c r="BY125" s="102"/>
      <c r="BZ125" s="102"/>
      <c r="CA125" s="102"/>
      <c r="CB125" s="102"/>
      <c r="CC125" s="102"/>
      <c r="CD125" s="102"/>
      <c r="CE125" s="102"/>
      <c r="CF125" s="102"/>
      <c r="CG125" s="102"/>
      <c r="CH125" s="102"/>
      <c r="CI125" s="102"/>
      <c r="CJ125" s="102"/>
      <c r="CK125" s="102"/>
      <c r="CL125" s="102"/>
      <c r="CM125" s="102"/>
      <c r="CN125" s="102"/>
      <c r="CO125" s="102"/>
      <c r="CP125" s="102"/>
      <c r="CQ125" s="102"/>
      <c r="CR125" s="102"/>
      <c r="CS125" s="102"/>
      <c r="CT125" s="102"/>
      <c r="CU125" s="102"/>
      <c r="CV125" s="102"/>
      <c r="CW125" s="102"/>
      <c r="CX125" s="102"/>
      <c r="CY125" s="102"/>
      <c r="CZ125" s="102"/>
      <c r="DA125" s="102"/>
      <c r="DB125" s="102"/>
      <c r="DC125" s="102"/>
      <c r="DD125" s="102"/>
      <c r="DE125" s="102"/>
      <c r="DF125" s="102"/>
      <c r="DG125" s="102"/>
      <c r="DH125" s="102"/>
      <c r="DI125" s="102"/>
      <c r="DJ125" s="102"/>
      <c r="DK125" s="102"/>
      <c r="DL125" s="102"/>
      <c r="DM125" s="102"/>
      <c r="DN125" s="102"/>
      <c r="DO125" s="102"/>
      <c r="DP125" s="102"/>
      <c r="DQ125" s="102"/>
      <c r="DR125" s="102"/>
      <c r="DS125" s="102"/>
      <c r="DT125" s="102"/>
      <c r="DU125" s="102"/>
      <c r="DV125" s="102"/>
      <c r="DW125" s="102"/>
      <c r="DX125" s="102"/>
      <c r="DY125" s="102"/>
      <c r="DZ125" s="102"/>
      <c r="EA125" s="102"/>
      <c r="EB125" s="102"/>
      <c r="EC125" s="102"/>
      <c r="ED125" s="102"/>
      <c r="EE125" s="102"/>
      <c r="EF125" s="102"/>
      <c r="EG125" s="102"/>
      <c r="EH125" s="102"/>
      <c r="EI125" s="102"/>
      <c r="EJ125" s="102"/>
      <c r="EK125" s="102"/>
      <c r="EL125" s="102"/>
      <c r="EM125" s="102"/>
      <c r="EN125" s="102"/>
      <c r="EO125" s="102"/>
      <c r="EP125" s="102"/>
      <c r="EQ125" s="102"/>
      <c r="ER125" s="102"/>
      <c r="ES125" s="102"/>
      <c r="ET125" s="102"/>
      <c r="EU125" s="102"/>
      <c r="EV125" s="102"/>
      <c r="EW125" s="102"/>
      <c r="EX125" s="102"/>
      <c r="EY125" s="102"/>
      <c r="EZ125" s="102"/>
      <c r="FA125" s="102"/>
      <c r="FB125" s="102"/>
      <c r="FC125" s="102"/>
      <c r="FD125" s="102"/>
      <c r="FE125" s="102"/>
      <c r="FF125" s="102"/>
      <c r="FG125" s="102"/>
      <c r="FH125" s="102"/>
      <c r="FI125" s="102"/>
      <c r="FJ125" s="102"/>
      <c r="FK125" s="102"/>
      <c r="FL125" s="102"/>
      <c r="FM125" s="102"/>
      <c r="FN125" s="102"/>
      <c r="FO125" s="102"/>
      <c r="FP125" s="102"/>
      <c r="FQ125" s="102"/>
      <c r="FR125" s="102"/>
      <c r="FS125" s="102"/>
      <c r="FT125" s="102"/>
      <c r="FU125" s="102"/>
      <c r="FV125" s="102"/>
      <c r="FW125" s="102"/>
      <c r="FX125" s="102"/>
      <c r="FY125" s="102"/>
      <c r="FZ125" s="102"/>
      <c r="GA125" s="102"/>
      <c r="GB125" s="102"/>
      <c r="GC125" s="102"/>
    </row>
    <row r="126" spans="4:185" s="1" customFormat="1" ht="21.75" customHeight="1">
      <c r="D126" s="59"/>
      <c r="L126" s="81"/>
      <c r="M126" s="81"/>
      <c r="Q126" s="81"/>
      <c r="U126" s="81"/>
      <c r="Y126" s="81"/>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2"/>
      <c r="BW126" s="102"/>
      <c r="BX126" s="102"/>
      <c r="BY126" s="102"/>
      <c r="BZ126" s="102"/>
      <c r="CA126" s="102"/>
      <c r="CB126" s="102"/>
      <c r="CC126" s="102"/>
      <c r="CD126" s="102"/>
      <c r="CE126" s="102"/>
      <c r="CF126" s="102"/>
      <c r="CG126" s="102"/>
      <c r="CH126" s="102"/>
      <c r="CI126" s="102"/>
      <c r="CJ126" s="102"/>
      <c r="CK126" s="102"/>
      <c r="CL126" s="102"/>
      <c r="CM126" s="102"/>
      <c r="CN126" s="102"/>
      <c r="CO126" s="102"/>
      <c r="CP126" s="102"/>
      <c r="CQ126" s="102"/>
      <c r="CR126" s="102"/>
      <c r="CS126" s="102"/>
      <c r="CT126" s="102"/>
      <c r="CU126" s="102"/>
      <c r="CV126" s="102"/>
      <c r="CW126" s="102"/>
      <c r="CX126" s="102"/>
      <c r="CY126" s="102"/>
      <c r="CZ126" s="102"/>
      <c r="DA126" s="102"/>
      <c r="DB126" s="102"/>
      <c r="DC126" s="102"/>
      <c r="DD126" s="102"/>
      <c r="DE126" s="102"/>
      <c r="DF126" s="102"/>
      <c r="DG126" s="102"/>
      <c r="DH126" s="102"/>
      <c r="DI126" s="102"/>
      <c r="DJ126" s="102"/>
      <c r="DK126" s="102"/>
      <c r="DL126" s="102"/>
      <c r="DM126" s="102"/>
      <c r="DN126" s="102"/>
      <c r="DO126" s="102"/>
      <c r="DP126" s="102"/>
      <c r="DQ126" s="102"/>
      <c r="DR126" s="102"/>
      <c r="DS126" s="102"/>
      <c r="DT126" s="102"/>
      <c r="DU126" s="102"/>
      <c r="DV126" s="102"/>
      <c r="DW126" s="102"/>
      <c r="DX126" s="102"/>
      <c r="DY126" s="102"/>
      <c r="DZ126" s="102"/>
      <c r="EA126" s="102"/>
      <c r="EB126" s="102"/>
      <c r="EC126" s="102"/>
      <c r="ED126" s="102"/>
      <c r="EE126" s="102"/>
      <c r="EF126" s="102"/>
      <c r="EG126" s="102"/>
      <c r="EH126" s="102"/>
      <c r="EI126" s="102"/>
      <c r="EJ126" s="102"/>
      <c r="EK126" s="102"/>
      <c r="EL126" s="102"/>
      <c r="EM126" s="102"/>
      <c r="EN126" s="102"/>
      <c r="EO126" s="102"/>
      <c r="EP126" s="102"/>
      <c r="EQ126" s="102"/>
      <c r="ER126" s="102"/>
      <c r="ES126" s="102"/>
      <c r="ET126" s="102"/>
      <c r="EU126" s="102"/>
      <c r="EV126" s="102"/>
      <c r="EW126" s="102"/>
      <c r="EX126" s="102"/>
      <c r="EY126" s="102"/>
      <c r="EZ126" s="102"/>
      <c r="FA126" s="102"/>
      <c r="FB126" s="102"/>
      <c r="FC126" s="102"/>
      <c r="FD126" s="102"/>
      <c r="FE126" s="102"/>
      <c r="FF126" s="102"/>
      <c r="FG126" s="102"/>
      <c r="FH126" s="102"/>
      <c r="FI126" s="102"/>
      <c r="FJ126" s="102"/>
      <c r="FK126" s="102"/>
      <c r="FL126" s="102"/>
      <c r="FM126" s="102"/>
      <c r="FN126" s="102"/>
      <c r="FO126" s="102"/>
      <c r="FP126" s="102"/>
      <c r="FQ126" s="102"/>
      <c r="FR126" s="102"/>
      <c r="FS126" s="102"/>
      <c r="FT126" s="102"/>
      <c r="FU126" s="102"/>
      <c r="FV126" s="102"/>
      <c r="FW126" s="102"/>
      <c r="FX126" s="102"/>
      <c r="FY126" s="102"/>
      <c r="FZ126" s="102"/>
      <c r="GA126" s="102"/>
      <c r="GB126" s="102"/>
      <c r="GC126" s="102"/>
    </row>
    <row r="127" spans="4:185" s="1" customFormat="1" ht="21.75" customHeight="1">
      <c r="D127" s="59"/>
      <c r="L127" s="81"/>
      <c r="M127" s="81"/>
      <c r="Q127" s="81"/>
      <c r="U127" s="81"/>
      <c r="Y127" s="81"/>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2"/>
      <c r="BW127" s="102"/>
      <c r="BX127" s="102"/>
      <c r="BY127" s="102"/>
      <c r="BZ127" s="102"/>
      <c r="CA127" s="102"/>
      <c r="CB127" s="102"/>
      <c r="CC127" s="102"/>
      <c r="CD127" s="102"/>
      <c r="CE127" s="102"/>
      <c r="CF127" s="102"/>
      <c r="CG127" s="102"/>
      <c r="CH127" s="102"/>
      <c r="CI127" s="102"/>
      <c r="CJ127" s="102"/>
      <c r="CK127" s="102"/>
      <c r="CL127" s="102"/>
      <c r="CM127" s="102"/>
      <c r="CN127" s="102"/>
      <c r="CO127" s="102"/>
      <c r="CP127" s="102"/>
      <c r="CQ127" s="102"/>
      <c r="CR127" s="102"/>
      <c r="CS127" s="102"/>
      <c r="CT127" s="102"/>
      <c r="CU127" s="102"/>
      <c r="CV127" s="102"/>
      <c r="CW127" s="102"/>
      <c r="CX127" s="102"/>
      <c r="CY127" s="102"/>
      <c r="CZ127" s="102"/>
      <c r="DA127" s="102"/>
      <c r="DB127" s="102"/>
      <c r="DC127" s="102"/>
      <c r="DD127" s="102"/>
      <c r="DE127" s="102"/>
      <c r="DF127" s="102"/>
      <c r="DG127" s="102"/>
      <c r="DH127" s="102"/>
      <c r="DI127" s="102"/>
      <c r="DJ127" s="102"/>
      <c r="DK127" s="102"/>
      <c r="DL127" s="102"/>
      <c r="DM127" s="102"/>
      <c r="DN127" s="102"/>
      <c r="DO127" s="102"/>
      <c r="DP127" s="102"/>
      <c r="DQ127" s="102"/>
      <c r="DR127" s="102"/>
      <c r="DS127" s="102"/>
      <c r="DT127" s="102"/>
      <c r="DU127" s="102"/>
      <c r="DV127" s="102"/>
      <c r="DW127" s="102"/>
      <c r="DX127" s="102"/>
      <c r="DY127" s="102"/>
      <c r="DZ127" s="102"/>
      <c r="EA127" s="102"/>
      <c r="EB127" s="102"/>
      <c r="EC127" s="102"/>
      <c r="ED127" s="102"/>
      <c r="EE127" s="102"/>
      <c r="EF127" s="102"/>
      <c r="EG127" s="102"/>
      <c r="EH127" s="102"/>
      <c r="EI127" s="102"/>
      <c r="EJ127" s="102"/>
      <c r="EK127" s="102"/>
      <c r="EL127" s="102"/>
      <c r="EM127" s="102"/>
      <c r="EN127" s="102"/>
      <c r="EO127" s="102"/>
      <c r="EP127" s="102"/>
      <c r="EQ127" s="102"/>
      <c r="ER127" s="102"/>
      <c r="ES127" s="102"/>
      <c r="ET127" s="102"/>
      <c r="EU127" s="102"/>
      <c r="EV127" s="102"/>
      <c r="EW127" s="102"/>
      <c r="EX127" s="102"/>
      <c r="EY127" s="102"/>
      <c r="EZ127" s="102"/>
      <c r="FA127" s="102"/>
      <c r="FB127" s="102"/>
      <c r="FC127" s="102"/>
      <c r="FD127" s="102"/>
      <c r="FE127" s="102"/>
      <c r="FF127" s="102"/>
      <c r="FG127" s="102"/>
      <c r="FH127" s="102"/>
      <c r="FI127" s="102"/>
      <c r="FJ127" s="102"/>
      <c r="FK127" s="102"/>
      <c r="FL127" s="102"/>
      <c r="FM127" s="102"/>
      <c r="FN127" s="102"/>
      <c r="FO127" s="102"/>
      <c r="FP127" s="102"/>
      <c r="FQ127" s="102"/>
      <c r="FR127" s="102"/>
      <c r="FS127" s="102"/>
      <c r="FT127" s="102"/>
      <c r="FU127" s="102"/>
      <c r="FV127" s="102"/>
      <c r="FW127" s="102"/>
      <c r="FX127" s="102"/>
      <c r="FY127" s="102"/>
      <c r="FZ127" s="102"/>
      <c r="GA127" s="102"/>
      <c r="GB127" s="102"/>
      <c r="GC127" s="102"/>
    </row>
    <row r="128" spans="4:185" s="1" customFormat="1" ht="21.75" customHeight="1">
      <c r="D128" s="59"/>
      <c r="L128" s="81"/>
      <c r="M128" s="81"/>
      <c r="Q128" s="81"/>
      <c r="U128" s="81"/>
      <c r="Y128" s="81"/>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c r="BS128" s="102"/>
      <c r="BT128" s="102"/>
      <c r="BU128" s="102"/>
      <c r="BV128" s="102"/>
      <c r="BW128" s="102"/>
      <c r="BX128" s="102"/>
      <c r="BY128" s="102"/>
      <c r="BZ128" s="102"/>
      <c r="CA128" s="102"/>
      <c r="CB128" s="102"/>
      <c r="CC128" s="102"/>
      <c r="CD128" s="102"/>
      <c r="CE128" s="102"/>
      <c r="CF128" s="102"/>
      <c r="CG128" s="102"/>
      <c r="CH128" s="102"/>
      <c r="CI128" s="102"/>
      <c r="CJ128" s="102"/>
      <c r="CK128" s="102"/>
      <c r="CL128" s="102"/>
      <c r="CM128" s="102"/>
      <c r="CN128" s="102"/>
      <c r="CO128" s="102"/>
      <c r="CP128" s="102"/>
      <c r="CQ128" s="102"/>
      <c r="CR128" s="102"/>
      <c r="CS128" s="102"/>
      <c r="CT128" s="102"/>
      <c r="CU128" s="102"/>
      <c r="CV128" s="102"/>
      <c r="CW128" s="102"/>
      <c r="CX128" s="102"/>
      <c r="CY128" s="102"/>
      <c r="CZ128" s="102"/>
      <c r="DA128" s="102"/>
      <c r="DB128" s="102"/>
      <c r="DC128" s="102"/>
      <c r="DD128" s="102"/>
      <c r="DE128" s="102"/>
      <c r="DF128" s="102"/>
      <c r="DG128" s="102"/>
      <c r="DH128" s="102"/>
      <c r="DI128" s="102"/>
      <c r="DJ128" s="102"/>
      <c r="DK128" s="102"/>
      <c r="DL128" s="102"/>
      <c r="DM128" s="102"/>
      <c r="DN128" s="102"/>
      <c r="DO128" s="102"/>
      <c r="DP128" s="102"/>
      <c r="DQ128" s="102"/>
      <c r="DR128" s="102"/>
      <c r="DS128" s="102"/>
      <c r="DT128" s="102"/>
      <c r="DU128" s="102"/>
      <c r="DV128" s="102"/>
      <c r="DW128" s="102"/>
      <c r="DX128" s="102"/>
      <c r="DY128" s="102"/>
      <c r="DZ128" s="102"/>
      <c r="EA128" s="102"/>
      <c r="EB128" s="102"/>
      <c r="EC128" s="102"/>
      <c r="ED128" s="102"/>
      <c r="EE128" s="102"/>
      <c r="EF128" s="102"/>
      <c r="EG128" s="102"/>
      <c r="EH128" s="102"/>
      <c r="EI128" s="102"/>
      <c r="EJ128" s="102"/>
      <c r="EK128" s="102"/>
      <c r="EL128" s="102"/>
      <c r="EM128" s="102"/>
      <c r="EN128" s="102"/>
      <c r="EO128" s="102"/>
      <c r="EP128" s="102"/>
      <c r="EQ128" s="102"/>
      <c r="ER128" s="102"/>
      <c r="ES128" s="102"/>
      <c r="ET128" s="102"/>
      <c r="EU128" s="102"/>
      <c r="EV128" s="102"/>
      <c r="EW128" s="102"/>
      <c r="EX128" s="102"/>
      <c r="EY128" s="102"/>
      <c r="EZ128" s="102"/>
      <c r="FA128" s="102"/>
      <c r="FB128" s="102"/>
      <c r="FC128" s="102"/>
      <c r="FD128" s="102"/>
      <c r="FE128" s="102"/>
      <c r="FF128" s="102"/>
      <c r="FG128" s="102"/>
      <c r="FH128" s="102"/>
      <c r="FI128" s="102"/>
      <c r="FJ128" s="102"/>
      <c r="FK128" s="102"/>
      <c r="FL128" s="102"/>
      <c r="FM128" s="102"/>
      <c r="FN128" s="102"/>
      <c r="FO128" s="102"/>
      <c r="FP128" s="102"/>
      <c r="FQ128" s="102"/>
      <c r="FR128" s="102"/>
      <c r="FS128" s="102"/>
      <c r="FT128" s="102"/>
      <c r="FU128" s="102"/>
      <c r="FV128" s="102"/>
      <c r="FW128" s="102"/>
      <c r="FX128" s="102"/>
      <c r="FY128" s="102"/>
      <c r="FZ128" s="102"/>
      <c r="GA128" s="102"/>
      <c r="GB128" s="102"/>
      <c r="GC128" s="102"/>
    </row>
    <row r="129" spans="4:185" s="1" customFormat="1" ht="21.75" customHeight="1">
      <c r="D129" s="59"/>
      <c r="L129" s="81"/>
      <c r="M129" s="81"/>
      <c r="Q129" s="81"/>
      <c r="U129" s="81"/>
      <c r="Y129" s="81"/>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c r="BS129" s="102"/>
      <c r="BT129" s="102"/>
      <c r="BU129" s="102"/>
      <c r="BV129" s="102"/>
      <c r="BW129" s="102"/>
      <c r="BX129" s="102"/>
      <c r="BY129" s="102"/>
      <c r="BZ129" s="102"/>
      <c r="CA129" s="102"/>
      <c r="CB129" s="102"/>
      <c r="CC129" s="102"/>
      <c r="CD129" s="102"/>
      <c r="CE129" s="102"/>
      <c r="CF129" s="102"/>
      <c r="CG129" s="102"/>
      <c r="CH129" s="102"/>
      <c r="CI129" s="102"/>
      <c r="CJ129" s="102"/>
      <c r="CK129" s="102"/>
      <c r="CL129" s="102"/>
      <c r="CM129" s="102"/>
      <c r="CN129" s="102"/>
      <c r="CO129" s="102"/>
      <c r="CP129" s="102"/>
      <c r="CQ129" s="102"/>
      <c r="CR129" s="102"/>
      <c r="CS129" s="102"/>
      <c r="CT129" s="102"/>
      <c r="CU129" s="102"/>
      <c r="CV129" s="102"/>
      <c r="CW129" s="102"/>
      <c r="CX129" s="102"/>
      <c r="CY129" s="102"/>
      <c r="CZ129" s="102"/>
      <c r="DA129" s="102"/>
      <c r="DB129" s="102"/>
      <c r="DC129" s="102"/>
      <c r="DD129" s="102"/>
      <c r="DE129" s="102"/>
      <c r="DF129" s="102"/>
      <c r="DG129" s="102"/>
      <c r="DH129" s="102"/>
      <c r="DI129" s="102"/>
      <c r="DJ129" s="102"/>
      <c r="DK129" s="102"/>
      <c r="DL129" s="102"/>
      <c r="DM129" s="102"/>
      <c r="DN129" s="102"/>
      <c r="DO129" s="102"/>
      <c r="DP129" s="102"/>
      <c r="DQ129" s="102"/>
      <c r="DR129" s="102"/>
      <c r="DS129" s="102"/>
      <c r="DT129" s="102"/>
      <c r="DU129" s="102"/>
      <c r="DV129" s="102"/>
      <c r="DW129" s="102"/>
      <c r="DX129" s="102"/>
      <c r="DY129" s="102"/>
      <c r="DZ129" s="102"/>
      <c r="EA129" s="102"/>
      <c r="EB129" s="102"/>
      <c r="EC129" s="102"/>
      <c r="ED129" s="102"/>
      <c r="EE129" s="102"/>
      <c r="EF129" s="102"/>
      <c r="EG129" s="102"/>
      <c r="EH129" s="102"/>
      <c r="EI129" s="102"/>
      <c r="EJ129" s="102"/>
      <c r="EK129" s="102"/>
      <c r="EL129" s="102"/>
      <c r="EM129" s="102"/>
      <c r="EN129" s="102"/>
      <c r="EO129" s="102"/>
      <c r="EP129" s="102"/>
      <c r="EQ129" s="102"/>
      <c r="ER129" s="102"/>
      <c r="ES129" s="102"/>
      <c r="ET129" s="102"/>
      <c r="EU129" s="102"/>
      <c r="EV129" s="102"/>
      <c r="EW129" s="102"/>
      <c r="EX129" s="102"/>
      <c r="EY129" s="102"/>
      <c r="EZ129" s="102"/>
      <c r="FA129" s="102"/>
      <c r="FB129" s="102"/>
      <c r="FC129" s="102"/>
      <c r="FD129" s="102"/>
      <c r="FE129" s="102"/>
      <c r="FF129" s="102"/>
      <c r="FG129" s="102"/>
      <c r="FH129" s="102"/>
      <c r="FI129" s="102"/>
      <c r="FJ129" s="102"/>
      <c r="FK129" s="102"/>
      <c r="FL129" s="102"/>
      <c r="FM129" s="102"/>
      <c r="FN129" s="102"/>
      <c r="FO129" s="102"/>
      <c r="FP129" s="102"/>
      <c r="FQ129" s="102"/>
      <c r="FR129" s="102"/>
      <c r="FS129" s="102"/>
      <c r="FT129" s="102"/>
      <c r="FU129" s="102"/>
      <c r="FV129" s="102"/>
      <c r="FW129" s="102"/>
      <c r="FX129" s="102"/>
      <c r="FY129" s="102"/>
      <c r="FZ129" s="102"/>
      <c r="GA129" s="102"/>
      <c r="GB129" s="102"/>
      <c r="GC129" s="102"/>
    </row>
    <row r="130" spans="4:185" s="1" customFormat="1" ht="21.75" customHeight="1">
      <c r="D130" s="59"/>
      <c r="L130" s="81"/>
      <c r="M130" s="81"/>
      <c r="Q130" s="81"/>
      <c r="U130" s="81"/>
      <c r="Y130" s="81"/>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c r="CI130" s="102"/>
      <c r="CJ130" s="102"/>
      <c r="CK130" s="102"/>
      <c r="CL130" s="102"/>
      <c r="CM130" s="102"/>
      <c r="CN130" s="102"/>
      <c r="CO130" s="102"/>
      <c r="CP130" s="102"/>
      <c r="CQ130" s="102"/>
      <c r="CR130" s="102"/>
      <c r="CS130" s="102"/>
      <c r="CT130" s="102"/>
      <c r="CU130" s="102"/>
      <c r="CV130" s="102"/>
      <c r="CW130" s="102"/>
      <c r="CX130" s="102"/>
      <c r="CY130" s="102"/>
      <c r="CZ130" s="102"/>
      <c r="DA130" s="102"/>
      <c r="DB130" s="102"/>
      <c r="DC130" s="102"/>
      <c r="DD130" s="102"/>
      <c r="DE130" s="102"/>
      <c r="DF130" s="102"/>
      <c r="DG130" s="102"/>
      <c r="DH130" s="102"/>
      <c r="DI130" s="102"/>
      <c r="DJ130" s="102"/>
      <c r="DK130" s="102"/>
      <c r="DL130" s="102"/>
      <c r="DM130" s="102"/>
      <c r="DN130" s="102"/>
      <c r="DO130" s="102"/>
      <c r="DP130" s="102"/>
      <c r="DQ130" s="102"/>
      <c r="DR130" s="102"/>
      <c r="DS130" s="102"/>
      <c r="DT130" s="102"/>
      <c r="DU130" s="102"/>
      <c r="DV130" s="102"/>
      <c r="DW130" s="102"/>
      <c r="DX130" s="102"/>
      <c r="DY130" s="102"/>
      <c r="DZ130" s="102"/>
      <c r="EA130" s="102"/>
      <c r="EB130" s="102"/>
      <c r="EC130" s="102"/>
      <c r="ED130" s="102"/>
      <c r="EE130" s="102"/>
      <c r="EF130" s="102"/>
      <c r="EG130" s="102"/>
      <c r="EH130" s="102"/>
      <c r="EI130" s="102"/>
      <c r="EJ130" s="102"/>
      <c r="EK130" s="102"/>
      <c r="EL130" s="102"/>
      <c r="EM130" s="102"/>
      <c r="EN130" s="102"/>
      <c r="EO130" s="102"/>
      <c r="EP130" s="102"/>
      <c r="EQ130" s="102"/>
      <c r="ER130" s="102"/>
      <c r="ES130" s="102"/>
      <c r="ET130" s="102"/>
      <c r="EU130" s="102"/>
      <c r="EV130" s="102"/>
      <c r="EW130" s="102"/>
      <c r="EX130" s="102"/>
      <c r="EY130" s="102"/>
      <c r="EZ130" s="102"/>
      <c r="FA130" s="102"/>
      <c r="FB130" s="102"/>
      <c r="FC130" s="102"/>
      <c r="FD130" s="102"/>
      <c r="FE130" s="102"/>
      <c r="FF130" s="102"/>
      <c r="FG130" s="102"/>
      <c r="FH130" s="102"/>
      <c r="FI130" s="102"/>
      <c r="FJ130" s="102"/>
      <c r="FK130" s="102"/>
      <c r="FL130" s="102"/>
      <c r="FM130" s="102"/>
      <c r="FN130" s="102"/>
      <c r="FO130" s="102"/>
      <c r="FP130" s="102"/>
      <c r="FQ130" s="102"/>
      <c r="FR130" s="102"/>
      <c r="FS130" s="102"/>
      <c r="FT130" s="102"/>
      <c r="FU130" s="102"/>
      <c r="FV130" s="102"/>
      <c r="FW130" s="102"/>
      <c r="FX130" s="102"/>
      <c r="FY130" s="102"/>
      <c r="FZ130" s="102"/>
      <c r="GA130" s="102"/>
      <c r="GB130" s="102"/>
      <c r="GC130" s="102"/>
    </row>
    <row r="131" spans="2:25" ht="21.75" customHeight="1">
      <c r="B131" s="1"/>
      <c r="C131" s="1"/>
      <c r="D131" s="59"/>
      <c r="E131" s="1"/>
      <c r="F131" s="1"/>
      <c r="G131" s="1"/>
      <c r="H131" s="1"/>
      <c r="I131" s="1"/>
      <c r="J131" s="1"/>
      <c r="K131" s="1"/>
      <c r="L131" s="81"/>
      <c r="M131" s="81"/>
      <c r="N131" s="1"/>
      <c r="O131" s="1"/>
      <c r="P131" s="1"/>
      <c r="Q131" s="81"/>
      <c r="R131" s="1"/>
      <c r="S131" s="1"/>
      <c r="T131" s="1"/>
      <c r="U131" s="81"/>
      <c r="V131" s="1"/>
      <c r="W131" s="1"/>
      <c r="X131" s="1"/>
      <c r="Y131" s="81"/>
    </row>
    <row r="132" spans="2:25" ht="21.75" customHeight="1">
      <c r="B132" s="1"/>
      <c r="C132" s="1"/>
      <c r="D132" s="59"/>
      <c r="E132" s="1"/>
      <c r="F132" s="1"/>
      <c r="G132" s="1"/>
      <c r="H132" s="1"/>
      <c r="I132" s="1"/>
      <c r="J132" s="1"/>
      <c r="K132" s="1"/>
      <c r="L132" s="81"/>
      <c r="M132" s="81"/>
      <c r="N132" s="1"/>
      <c r="O132" s="1"/>
      <c r="P132" s="1"/>
      <c r="Q132" s="81"/>
      <c r="R132" s="1"/>
      <c r="S132" s="1"/>
      <c r="T132" s="1"/>
      <c r="U132" s="81"/>
      <c r="V132" s="1"/>
      <c r="W132" s="1"/>
      <c r="X132" s="1"/>
      <c r="Y132" s="81"/>
    </row>
    <row r="133" spans="2:25" ht="21.75" customHeight="1">
      <c r="B133" s="1"/>
      <c r="C133" s="1"/>
      <c r="D133" s="59"/>
      <c r="E133" s="1"/>
      <c r="F133" s="1"/>
      <c r="G133" s="1"/>
      <c r="H133" s="1"/>
      <c r="I133" s="1"/>
      <c r="J133" s="1"/>
      <c r="K133" s="1"/>
      <c r="L133" s="81"/>
      <c r="M133" s="81"/>
      <c r="N133" s="1"/>
      <c r="O133" s="1"/>
      <c r="P133" s="1"/>
      <c r="Q133" s="81"/>
      <c r="R133" s="1"/>
      <c r="S133" s="1"/>
      <c r="T133" s="1"/>
      <c r="U133" s="81"/>
      <c r="V133" s="1"/>
      <c r="W133" s="1"/>
      <c r="X133" s="1"/>
      <c r="Y133" s="81"/>
    </row>
    <row r="134" spans="2:25" ht="21.75" customHeight="1">
      <c r="B134" s="1"/>
      <c r="C134" s="1"/>
      <c r="D134" s="59"/>
      <c r="E134" s="1"/>
      <c r="F134" s="1"/>
      <c r="G134" s="1"/>
      <c r="H134" s="1"/>
      <c r="I134" s="1"/>
      <c r="J134" s="1"/>
      <c r="K134" s="1"/>
      <c r="L134" s="81"/>
      <c r="M134" s="81"/>
      <c r="N134" s="1"/>
      <c r="O134" s="1"/>
      <c r="P134" s="1"/>
      <c r="Q134" s="81"/>
      <c r="R134" s="1"/>
      <c r="S134" s="1"/>
      <c r="T134" s="1"/>
      <c r="U134" s="81"/>
      <c r="V134" s="1"/>
      <c r="W134" s="1"/>
      <c r="X134" s="1"/>
      <c r="Y134" s="81"/>
    </row>
    <row r="135" spans="2:25" ht="21.75" customHeight="1">
      <c r="B135" s="1"/>
      <c r="C135" s="1"/>
      <c r="D135" s="59"/>
      <c r="E135" s="1"/>
      <c r="F135" s="1"/>
      <c r="G135" s="1"/>
      <c r="H135" s="1"/>
      <c r="I135" s="1"/>
      <c r="J135" s="1"/>
      <c r="K135" s="1"/>
      <c r="L135" s="81"/>
      <c r="M135" s="81"/>
      <c r="N135" s="1"/>
      <c r="O135" s="1"/>
      <c r="P135" s="1"/>
      <c r="Q135" s="81"/>
      <c r="R135" s="1"/>
      <c r="S135" s="1"/>
      <c r="T135" s="1"/>
      <c r="U135" s="81"/>
      <c r="V135" s="1"/>
      <c r="W135" s="1"/>
      <c r="X135" s="1"/>
      <c r="Y135" s="81"/>
    </row>
    <row r="136" spans="2:25" ht="21.75" customHeight="1">
      <c r="B136" s="1"/>
      <c r="C136" s="1"/>
      <c r="D136" s="59"/>
      <c r="E136" s="1"/>
      <c r="F136" s="1"/>
      <c r="G136" s="1"/>
      <c r="H136" s="1"/>
      <c r="I136" s="1"/>
      <c r="J136" s="1"/>
      <c r="K136" s="1"/>
      <c r="L136" s="81"/>
      <c r="M136" s="81"/>
      <c r="N136" s="1"/>
      <c r="O136" s="1"/>
      <c r="P136" s="1"/>
      <c r="Q136" s="81"/>
      <c r="R136" s="1"/>
      <c r="S136" s="1"/>
      <c r="T136" s="1"/>
      <c r="U136" s="81"/>
      <c r="V136" s="1"/>
      <c r="W136" s="1"/>
      <c r="X136" s="1"/>
      <c r="Y136" s="81"/>
    </row>
    <row r="137" spans="2:25" ht="21.75" customHeight="1">
      <c r="B137" s="1"/>
      <c r="C137" s="1"/>
      <c r="D137" s="59"/>
      <c r="E137" s="1"/>
      <c r="F137" s="1"/>
      <c r="G137" s="1"/>
      <c r="H137" s="1"/>
      <c r="I137" s="1"/>
      <c r="J137" s="1"/>
      <c r="K137" s="1"/>
      <c r="L137" s="81"/>
      <c r="M137" s="81"/>
      <c r="N137" s="1"/>
      <c r="O137" s="1"/>
      <c r="P137" s="1"/>
      <c r="Q137" s="81"/>
      <c r="R137" s="1"/>
      <c r="S137" s="1"/>
      <c r="T137" s="1"/>
      <c r="U137" s="81"/>
      <c r="V137" s="1"/>
      <c r="W137" s="1"/>
      <c r="X137" s="1"/>
      <c r="Y137" s="81"/>
    </row>
    <row r="138" spans="2:25" ht="21.75" customHeight="1">
      <c r="B138" s="1"/>
      <c r="C138" s="1"/>
      <c r="D138" s="59"/>
      <c r="E138" s="1"/>
      <c r="F138" s="1"/>
      <c r="G138" s="1"/>
      <c r="H138" s="1"/>
      <c r="I138" s="1"/>
      <c r="J138" s="1"/>
      <c r="K138" s="1"/>
      <c r="L138" s="81"/>
      <c r="M138" s="81"/>
      <c r="N138" s="1"/>
      <c r="O138" s="1"/>
      <c r="P138" s="1"/>
      <c r="Q138" s="81"/>
      <c r="R138" s="1"/>
      <c r="S138" s="1"/>
      <c r="T138" s="1"/>
      <c r="U138" s="81"/>
      <c r="V138" s="1"/>
      <c r="W138" s="1"/>
      <c r="X138" s="1"/>
      <c r="Y138" s="81"/>
    </row>
    <row r="139" spans="2:25" ht="21.75" customHeight="1">
      <c r="B139" s="1"/>
      <c r="C139" s="1"/>
      <c r="D139" s="59"/>
      <c r="E139" s="1"/>
      <c r="F139" s="1"/>
      <c r="G139" s="1"/>
      <c r="H139" s="1"/>
      <c r="I139" s="1"/>
      <c r="J139" s="1"/>
      <c r="K139" s="1"/>
      <c r="L139" s="81"/>
      <c r="M139" s="81"/>
      <c r="N139" s="1"/>
      <c r="O139" s="1"/>
      <c r="P139" s="1"/>
      <c r="Q139" s="81"/>
      <c r="R139" s="1"/>
      <c r="S139" s="1"/>
      <c r="T139" s="1"/>
      <c r="U139" s="81"/>
      <c r="V139" s="1"/>
      <c r="W139" s="1"/>
      <c r="X139" s="1"/>
      <c r="Y139" s="81"/>
    </row>
    <row r="140" spans="2:25" ht="21.75" customHeight="1">
      <c r="B140" s="7"/>
      <c r="C140" s="1"/>
      <c r="D140" s="59"/>
      <c r="E140" s="1"/>
      <c r="F140" s="1"/>
      <c r="G140" s="1"/>
      <c r="H140" s="1"/>
      <c r="I140" s="1"/>
      <c r="J140" s="1"/>
      <c r="K140" s="1"/>
      <c r="L140" s="81"/>
      <c r="M140" s="81"/>
      <c r="N140" s="1"/>
      <c r="O140" s="1"/>
      <c r="P140" s="1"/>
      <c r="Q140" s="82"/>
      <c r="S140" s="7"/>
      <c r="T140" s="7"/>
      <c r="U140" s="82"/>
      <c r="W140" s="7"/>
      <c r="X140" s="7"/>
      <c r="Y140" s="82"/>
    </row>
    <row r="141" spans="2:25" ht="21.75" customHeight="1">
      <c r="B141" s="7"/>
      <c r="C141" s="1"/>
      <c r="D141" s="59"/>
      <c r="E141" s="1"/>
      <c r="F141" s="1"/>
      <c r="G141" s="1"/>
      <c r="H141" s="1"/>
      <c r="I141" s="1"/>
      <c r="J141" s="1"/>
      <c r="K141" s="1"/>
      <c r="L141" s="81"/>
      <c r="M141" s="81"/>
      <c r="N141" s="1"/>
      <c r="O141" s="1"/>
      <c r="P141" s="1"/>
      <c r="Q141" s="82"/>
      <c r="S141" s="7"/>
      <c r="T141" s="7"/>
      <c r="U141" s="82"/>
      <c r="W141" s="7"/>
      <c r="X141" s="7"/>
      <c r="Y141" s="82"/>
    </row>
    <row r="142" spans="2:25" ht="21.75" customHeight="1">
      <c r="B142" s="7"/>
      <c r="C142" s="1"/>
      <c r="D142" s="59"/>
      <c r="E142" s="1"/>
      <c r="F142" s="1"/>
      <c r="G142" s="1"/>
      <c r="H142" s="1"/>
      <c r="I142" s="1"/>
      <c r="J142" s="1"/>
      <c r="K142" s="1"/>
      <c r="L142" s="81"/>
      <c r="M142" s="81"/>
      <c r="N142" s="1"/>
      <c r="O142" s="1"/>
      <c r="P142" s="1"/>
      <c r="Q142" s="82"/>
      <c r="S142" s="7"/>
      <c r="T142" s="7"/>
      <c r="U142" s="82"/>
      <c r="W142" s="7"/>
      <c r="X142" s="7"/>
      <c r="Y142" s="82"/>
    </row>
    <row r="143" spans="2:25" ht="21.75" customHeight="1">
      <c r="B143" s="7"/>
      <c r="C143" s="1"/>
      <c r="D143" s="59"/>
      <c r="E143" s="1"/>
      <c r="F143" s="1"/>
      <c r="G143" s="1"/>
      <c r="H143" s="1"/>
      <c r="I143" s="1"/>
      <c r="J143" s="1"/>
      <c r="K143" s="1"/>
      <c r="L143" s="81"/>
      <c r="M143" s="81"/>
      <c r="N143" s="1"/>
      <c r="O143" s="1"/>
      <c r="P143" s="1"/>
      <c r="Q143" s="82"/>
      <c r="S143" s="7"/>
      <c r="T143" s="7"/>
      <c r="U143" s="82"/>
      <c r="W143" s="7"/>
      <c r="X143" s="7"/>
      <c r="Y143" s="82"/>
    </row>
    <row r="144" spans="2:25" ht="21.75" customHeight="1">
      <c r="B144" s="7"/>
      <c r="C144" s="1"/>
      <c r="D144" s="59"/>
      <c r="E144" s="1"/>
      <c r="F144" s="1"/>
      <c r="G144" s="1"/>
      <c r="H144" s="1"/>
      <c r="I144" s="1"/>
      <c r="J144" s="1"/>
      <c r="K144" s="1"/>
      <c r="L144" s="81"/>
      <c r="M144" s="81"/>
      <c r="N144" s="1"/>
      <c r="O144" s="1"/>
      <c r="P144" s="1"/>
      <c r="Q144" s="82"/>
      <c r="S144" s="7"/>
      <c r="T144" s="7"/>
      <c r="U144" s="82"/>
      <c r="W144" s="7"/>
      <c r="X144" s="7"/>
      <c r="Y144" s="82"/>
    </row>
    <row r="145" spans="2:25" ht="21.75" customHeight="1">
      <c r="B145" s="7"/>
      <c r="C145" s="1"/>
      <c r="D145" s="59"/>
      <c r="E145" s="1"/>
      <c r="F145" s="1"/>
      <c r="G145" s="1"/>
      <c r="H145" s="1"/>
      <c r="I145" s="1"/>
      <c r="J145" s="1"/>
      <c r="K145" s="1"/>
      <c r="L145" s="81"/>
      <c r="M145" s="81"/>
      <c r="N145" s="1"/>
      <c r="O145" s="1"/>
      <c r="P145" s="1"/>
      <c r="Q145" s="82"/>
      <c r="S145" s="7"/>
      <c r="T145" s="7"/>
      <c r="U145" s="82"/>
      <c r="W145" s="7"/>
      <c r="X145" s="7"/>
      <c r="Y145" s="82"/>
    </row>
    <row r="146" spans="2:25" ht="21.75" customHeight="1">
      <c r="B146" s="7"/>
      <c r="C146" s="7"/>
      <c r="D146" s="8"/>
      <c r="E146" s="7"/>
      <c r="F146" s="7"/>
      <c r="G146" s="7"/>
      <c r="H146" s="7"/>
      <c r="I146" s="7"/>
      <c r="K146" s="7"/>
      <c r="L146" s="82"/>
      <c r="M146" s="82"/>
      <c r="O146" s="7"/>
      <c r="P146" s="7"/>
      <c r="Q146" s="82"/>
      <c r="S146" s="7"/>
      <c r="T146" s="7"/>
      <c r="U146" s="82"/>
      <c r="W146" s="7"/>
      <c r="X146" s="7"/>
      <c r="Y146" s="82"/>
    </row>
    <row r="147" spans="2:25" ht="21.75" customHeight="1">
      <c r="B147" s="7"/>
      <c r="C147" s="7"/>
      <c r="D147" s="8"/>
      <c r="E147" s="7"/>
      <c r="F147" s="7"/>
      <c r="G147" s="7"/>
      <c r="H147" s="7"/>
      <c r="I147" s="7"/>
      <c r="K147" s="7"/>
      <c r="L147" s="82"/>
      <c r="M147" s="82"/>
      <c r="O147" s="7"/>
      <c r="P147" s="7"/>
      <c r="Q147" s="82"/>
      <c r="S147" s="7"/>
      <c r="T147" s="7"/>
      <c r="U147" s="82"/>
      <c r="W147" s="7"/>
      <c r="X147" s="7"/>
      <c r="Y147" s="82"/>
    </row>
    <row r="148" spans="2:25" ht="21.75" customHeight="1">
      <c r="B148" s="7"/>
      <c r="C148" s="7"/>
      <c r="D148" s="8"/>
      <c r="E148" s="7"/>
      <c r="F148" s="7"/>
      <c r="G148" s="7"/>
      <c r="H148" s="7"/>
      <c r="I148" s="7"/>
      <c r="K148" s="7"/>
      <c r="L148" s="82"/>
      <c r="M148" s="82"/>
      <c r="O148" s="7"/>
      <c r="P148" s="7"/>
      <c r="Q148" s="82"/>
      <c r="S148" s="7"/>
      <c r="T148" s="7"/>
      <c r="U148" s="82"/>
      <c r="W148" s="7"/>
      <c r="X148" s="7"/>
      <c r="Y148" s="82"/>
    </row>
    <row r="149" spans="2:25" ht="21.75" customHeight="1">
      <c r="B149" s="7"/>
      <c r="C149" s="7"/>
      <c r="D149" s="8"/>
      <c r="E149" s="7"/>
      <c r="F149" s="7"/>
      <c r="G149" s="7"/>
      <c r="H149" s="7"/>
      <c r="I149" s="7"/>
      <c r="K149" s="7"/>
      <c r="L149" s="82"/>
      <c r="M149" s="82"/>
      <c r="O149" s="7"/>
      <c r="P149" s="7"/>
      <c r="Q149" s="82"/>
      <c r="S149" s="7"/>
      <c r="T149" s="7"/>
      <c r="U149" s="82"/>
      <c r="W149" s="7"/>
      <c r="X149" s="7"/>
      <c r="Y149" s="82"/>
    </row>
    <row r="150" spans="2:25" ht="21.75" customHeight="1">
      <c r="B150" s="7"/>
      <c r="C150" s="7"/>
      <c r="D150" s="8"/>
      <c r="E150" s="7"/>
      <c r="F150" s="7"/>
      <c r="G150" s="7"/>
      <c r="H150" s="7"/>
      <c r="I150" s="7"/>
      <c r="K150" s="7"/>
      <c r="L150" s="82"/>
      <c r="M150" s="82"/>
      <c r="O150" s="7"/>
      <c r="P150" s="7"/>
      <c r="Q150" s="82"/>
      <c r="S150" s="7"/>
      <c r="T150" s="7"/>
      <c r="U150" s="82"/>
      <c r="W150" s="7"/>
      <c r="X150" s="7"/>
      <c r="Y150" s="82"/>
    </row>
    <row r="151" spans="2:25" ht="21.75" customHeight="1">
      <c r="B151" s="7"/>
      <c r="C151" s="7"/>
      <c r="D151" s="8"/>
      <c r="E151" s="7"/>
      <c r="F151" s="7"/>
      <c r="G151" s="7"/>
      <c r="H151" s="7"/>
      <c r="I151" s="7"/>
      <c r="K151" s="7"/>
      <c r="L151" s="82"/>
      <c r="M151" s="82"/>
      <c r="O151" s="7"/>
      <c r="P151" s="7"/>
      <c r="Q151" s="82"/>
      <c r="S151" s="7"/>
      <c r="T151" s="7"/>
      <c r="U151" s="82"/>
      <c r="W151" s="7"/>
      <c r="X151" s="7"/>
      <c r="Y151" s="82"/>
    </row>
    <row r="152" spans="2:25" ht="21.75" customHeight="1">
      <c r="B152" s="7"/>
      <c r="C152" s="7"/>
      <c r="D152" s="8"/>
      <c r="E152" s="7"/>
      <c r="F152" s="7"/>
      <c r="G152" s="7"/>
      <c r="H152" s="7"/>
      <c r="I152" s="7"/>
      <c r="K152" s="7"/>
      <c r="L152" s="82"/>
      <c r="M152" s="82"/>
      <c r="O152" s="7"/>
      <c r="P152" s="7"/>
      <c r="Q152" s="82"/>
      <c r="S152" s="7"/>
      <c r="T152" s="7"/>
      <c r="U152" s="82"/>
      <c r="W152" s="7"/>
      <c r="X152" s="7"/>
      <c r="Y152" s="82"/>
    </row>
    <row r="153" spans="2:25" ht="21.75" customHeight="1">
      <c r="B153" s="7"/>
      <c r="C153" s="7"/>
      <c r="D153" s="8"/>
      <c r="E153" s="7"/>
      <c r="F153" s="7"/>
      <c r="G153" s="7"/>
      <c r="H153" s="7"/>
      <c r="I153" s="7"/>
      <c r="K153" s="7"/>
      <c r="L153" s="82"/>
      <c r="M153" s="82"/>
      <c r="O153" s="7"/>
      <c r="P153" s="7"/>
      <c r="Q153" s="82"/>
      <c r="S153" s="7"/>
      <c r="T153" s="7"/>
      <c r="U153" s="82"/>
      <c r="W153" s="7"/>
      <c r="X153" s="7"/>
      <c r="Y153" s="82"/>
    </row>
    <row r="154" spans="2:25" ht="21.75" customHeight="1">
      <c r="B154" s="7"/>
      <c r="C154" s="7"/>
      <c r="D154" s="8"/>
      <c r="E154" s="7"/>
      <c r="F154" s="7"/>
      <c r="G154" s="7"/>
      <c r="H154" s="7"/>
      <c r="I154" s="7"/>
      <c r="K154" s="7"/>
      <c r="L154" s="82"/>
      <c r="M154" s="82"/>
      <c r="O154" s="7"/>
      <c r="P154" s="7"/>
      <c r="Q154" s="82"/>
      <c r="S154" s="7"/>
      <c r="T154" s="7"/>
      <c r="U154" s="82"/>
      <c r="W154" s="7"/>
      <c r="X154" s="7"/>
      <c r="Y154" s="82"/>
    </row>
    <row r="155" spans="2:25" ht="21.75" customHeight="1">
      <c r="B155" s="7"/>
      <c r="C155" s="7"/>
      <c r="D155" s="8"/>
      <c r="E155" s="7"/>
      <c r="F155" s="7"/>
      <c r="G155" s="7"/>
      <c r="H155" s="7"/>
      <c r="I155" s="7"/>
      <c r="K155" s="7"/>
      <c r="L155" s="82"/>
      <c r="M155" s="82"/>
      <c r="O155" s="7"/>
      <c r="P155" s="7"/>
      <c r="Q155" s="82"/>
      <c r="S155" s="7"/>
      <c r="T155" s="7"/>
      <c r="U155" s="82"/>
      <c r="W155" s="7"/>
      <c r="X155" s="7"/>
      <c r="Y155" s="82"/>
    </row>
    <row r="156" spans="2:25" ht="21.75" customHeight="1">
      <c r="B156" s="7"/>
      <c r="C156" s="7"/>
      <c r="D156" s="8"/>
      <c r="E156" s="7"/>
      <c r="F156" s="7"/>
      <c r="G156" s="7"/>
      <c r="H156" s="7"/>
      <c r="I156" s="7"/>
      <c r="K156" s="7"/>
      <c r="L156" s="82"/>
      <c r="M156" s="82"/>
      <c r="O156" s="7"/>
      <c r="P156" s="7"/>
      <c r="Q156" s="82"/>
      <c r="S156" s="7"/>
      <c r="T156" s="7"/>
      <c r="U156" s="82"/>
      <c r="W156" s="7"/>
      <c r="X156" s="7"/>
      <c r="Y156" s="82"/>
    </row>
    <row r="157" spans="2:25" ht="21.75" customHeight="1">
      <c r="B157" s="7"/>
      <c r="C157" s="7"/>
      <c r="D157" s="8"/>
      <c r="E157" s="7"/>
      <c r="F157" s="7"/>
      <c r="G157" s="7"/>
      <c r="H157" s="7"/>
      <c r="I157" s="7"/>
      <c r="K157" s="7"/>
      <c r="L157" s="82"/>
      <c r="M157" s="82"/>
      <c r="O157" s="7"/>
      <c r="P157" s="7"/>
      <c r="Q157" s="82"/>
      <c r="S157" s="7"/>
      <c r="T157" s="7"/>
      <c r="U157" s="82"/>
      <c r="W157" s="7"/>
      <c r="X157" s="7"/>
      <c r="Y157" s="82"/>
    </row>
    <row r="158" spans="2:25" ht="21.75" customHeight="1">
      <c r="B158" s="7"/>
      <c r="C158" s="7"/>
      <c r="D158" s="8"/>
      <c r="E158" s="7"/>
      <c r="F158" s="7"/>
      <c r="G158" s="7"/>
      <c r="H158" s="7"/>
      <c r="I158" s="7"/>
      <c r="K158" s="7"/>
      <c r="L158" s="82"/>
      <c r="M158" s="82"/>
      <c r="O158" s="7"/>
      <c r="P158" s="7"/>
      <c r="Q158" s="82"/>
      <c r="S158" s="7"/>
      <c r="T158" s="7"/>
      <c r="U158" s="82"/>
      <c r="W158" s="7"/>
      <c r="X158" s="7"/>
      <c r="Y158" s="82"/>
    </row>
    <row r="159" spans="2:25" ht="21.75" customHeight="1">
      <c r="B159" s="7"/>
      <c r="C159" s="7"/>
      <c r="D159" s="8"/>
      <c r="E159" s="7"/>
      <c r="F159" s="7"/>
      <c r="G159" s="7"/>
      <c r="H159" s="7"/>
      <c r="I159" s="7"/>
      <c r="K159" s="7"/>
      <c r="L159" s="82"/>
      <c r="M159" s="82"/>
      <c r="O159" s="7"/>
      <c r="P159" s="7"/>
      <c r="Q159" s="82"/>
      <c r="S159" s="7"/>
      <c r="T159" s="7"/>
      <c r="U159" s="82"/>
      <c r="W159" s="7"/>
      <c r="X159" s="7"/>
      <c r="Y159" s="82"/>
    </row>
    <row r="160" spans="2:25" ht="21.75" customHeight="1">
      <c r="B160" s="7"/>
      <c r="C160" s="7"/>
      <c r="D160" s="8"/>
      <c r="E160" s="7"/>
      <c r="F160" s="7"/>
      <c r="G160" s="7"/>
      <c r="H160" s="7"/>
      <c r="I160" s="7"/>
      <c r="K160" s="7"/>
      <c r="L160" s="82"/>
      <c r="M160" s="82"/>
      <c r="O160" s="7"/>
      <c r="P160" s="7"/>
      <c r="Q160" s="82"/>
      <c r="S160" s="7"/>
      <c r="T160" s="7"/>
      <c r="U160" s="82"/>
      <c r="W160" s="7"/>
      <c r="X160" s="7"/>
      <c r="Y160" s="82"/>
    </row>
    <row r="161" spans="2:25" ht="21.75" customHeight="1">
      <c r="B161" s="7"/>
      <c r="C161" s="7"/>
      <c r="D161" s="8"/>
      <c r="E161" s="7"/>
      <c r="F161" s="7"/>
      <c r="G161" s="7"/>
      <c r="H161" s="7"/>
      <c r="I161" s="7"/>
      <c r="K161" s="7"/>
      <c r="L161" s="82"/>
      <c r="M161" s="82"/>
      <c r="O161" s="7"/>
      <c r="P161" s="7"/>
      <c r="Q161" s="82"/>
      <c r="S161" s="7"/>
      <c r="T161" s="7"/>
      <c r="U161" s="82"/>
      <c r="W161" s="7"/>
      <c r="X161" s="7"/>
      <c r="Y161" s="82"/>
    </row>
    <row r="162" spans="2:25" ht="21.75" customHeight="1">
      <c r="B162" s="7"/>
      <c r="C162" s="7"/>
      <c r="D162" s="8"/>
      <c r="E162" s="7"/>
      <c r="F162" s="7"/>
      <c r="G162" s="7"/>
      <c r="H162" s="7"/>
      <c r="I162" s="7"/>
      <c r="K162" s="7"/>
      <c r="L162" s="82"/>
      <c r="M162" s="82"/>
      <c r="O162" s="7"/>
      <c r="P162" s="7"/>
      <c r="Q162" s="82"/>
      <c r="S162" s="7"/>
      <c r="T162" s="7"/>
      <c r="U162" s="82"/>
      <c r="W162" s="7"/>
      <c r="X162" s="7"/>
      <c r="Y162" s="82"/>
    </row>
    <row r="163" spans="2:25" ht="21.75" customHeight="1">
      <c r="B163" s="7"/>
      <c r="C163" s="7"/>
      <c r="D163" s="8"/>
      <c r="E163" s="7"/>
      <c r="F163" s="7"/>
      <c r="G163" s="7"/>
      <c r="H163" s="7"/>
      <c r="I163" s="7"/>
      <c r="K163" s="7"/>
      <c r="L163" s="82"/>
      <c r="M163" s="82"/>
      <c r="O163" s="7"/>
      <c r="P163" s="7"/>
      <c r="Q163" s="82"/>
      <c r="S163" s="7"/>
      <c r="T163" s="7"/>
      <c r="U163" s="82"/>
      <c r="W163" s="7"/>
      <c r="X163" s="7"/>
      <c r="Y163" s="82"/>
    </row>
    <row r="164" spans="2:25" ht="21.75" customHeight="1">
      <c r="B164" s="7"/>
      <c r="C164" s="7"/>
      <c r="D164" s="8"/>
      <c r="E164" s="7"/>
      <c r="F164" s="7"/>
      <c r="G164" s="7"/>
      <c r="H164" s="7"/>
      <c r="I164" s="7"/>
      <c r="K164" s="7"/>
      <c r="L164" s="82"/>
      <c r="M164" s="82"/>
      <c r="O164" s="7"/>
      <c r="P164" s="7"/>
      <c r="Q164" s="82"/>
      <c r="S164" s="7"/>
      <c r="T164" s="7"/>
      <c r="U164" s="82"/>
      <c r="W164" s="7"/>
      <c r="X164" s="7"/>
      <c r="Y164" s="82"/>
    </row>
    <row r="165" spans="2:25" ht="21.75" customHeight="1">
      <c r="B165" s="7"/>
      <c r="C165" s="7"/>
      <c r="D165" s="8"/>
      <c r="E165" s="7"/>
      <c r="F165" s="7"/>
      <c r="G165" s="7"/>
      <c r="H165" s="7"/>
      <c r="I165" s="7"/>
      <c r="K165" s="7"/>
      <c r="L165" s="82"/>
      <c r="M165" s="82"/>
      <c r="O165" s="7"/>
      <c r="P165" s="7"/>
      <c r="Q165" s="82"/>
      <c r="S165" s="7"/>
      <c r="T165" s="7"/>
      <c r="U165" s="82"/>
      <c r="W165" s="7"/>
      <c r="X165" s="7"/>
      <c r="Y165" s="82"/>
    </row>
    <row r="166" spans="2:25" ht="21.75" customHeight="1">
      <c r="B166" s="7"/>
      <c r="C166" s="7"/>
      <c r="D166" s="8"/>
      <c r="E166" s="7"/>
      <c r="F166" s="7"/>
      <c r="G166" s="7"/>
      <c r="H166" s="7"/>
      <c r="I166" s="7"/>
      <c r="K166" s="7"/>
      <c r="L166" s="82"/>
      <c r="M166" s="82"/>
      <c r="O166" s="7"/>
      <c r="P166" s="7"/>
      <c r="Q166" s="82"/>
      <c r="S166" s="7"/>
      <c r="T166" s="7"/>
      <c r="U166" s="82"/>
      <c r="W166" s="7"/>
      <c r="X166" s="7"/>
      <c r="Y166" s="82"/>
    </row>
    <row r="167" spans="2:25" ht="21.75" customHeight="1">
      <c r="B167" s="7"/>
      <c r="C167" s="7"/>
      <c r="D167" s="8"/>
      <c r="E167" s="7"/>
      <c r="F167" s="7"/>
      <c r="G167" s="7"/>
      <c r="H167" s="7"/>
      <c r="I167" s="7"/>
      <c r="K167" s="7"/>
      <c r="L167" s="82"/>
      <c r="M167" s="82"/>
      <c r="O167" s="7"/>
      <c r="P167" s="7"/>
      <c r="Q167" s="82"/>
      <c r="S167" s="7"/>
      <c r="T167" s="7"/>
      <c r="U167" s="82"/>
      <c r="W167" s="7"/>
      <c r="X167" s="7"/>
      <c r="Y167" s="82"/>
    </row>
    <row r="168" spans="2:25" ht="21.75" customHeight="1">
      <c r="B168" s="7"/>
      <c r="C168" s="7"/>
      <c r="D168" s="8"/>
      <c r="E168" s="7"/>
      <c r="F168" s="7"/>
      <c r="G168" s="7"/>
      <c r="H168" s="7"/>
      <c r="I168" s="7"/>
      <c r="K168" s="7"/>
      <c r="L168" s="82"/>
      <c r="M168" s="82"/>
      <c r="O168" s="7"/>
      <c r="P168" s="7"/>
      <c r="Q168" s="82"/>
      <c r="S168" s="7"/>
      <c r="T168" s="7"/>
      <c r="U168" s="82"/>
      <c r="W168" s="7"/>
      <c r="X168" s="7"/>
      <c r="Y168" s="82"/>
    </row>
    <row r="169" spans="2:25" ht="21.75" customHeight="1">
      <c r="B169" s="7"/>
      <c r="C169" s="7"/>
      <c r="D169" s="8"/>
      <c r="E169" s="7"/>
      <c r="F169" s="7"/>
      <c r="G169" s="7"/>
      <c r="H169" s="7"/>
      <c r="I169" s="7"/>
      <c r="K169" s="7"/>
      <c r="L169" s="82"/>
      <c r="M169" s="82"/>
      <c r="O169" s="7"/>
      <c r="P169" s="7"/>
      <c r="Q169" s="82"/>
      <c r="S169" s="7"/>
      <c r="T169" s="7"/>
      <c r="U169" s="82"/>
      <c r="W169" s="7"/>
      <c r="X169" s="7"/>
      <c r="Y169" s="82"/>
    </row>
    <row r="170" spans="2:25" ht="21.75" customHeight="1">
      <c r="B170" s="7"/>
      <c r="C170" s="7"/>
      <c r="D170" s="8"/>
      <c r="E170" s="7"/>
      <c r="F170" s="7"/>
      <c r="G170" s="7"/>
      <c r="H170" s="7"/>
      <c r="I170" s="7"/>
      <c r="K170" s="7"/>
      <c r="L170" s="82"/>
      <c r="M170" s="82"/>
      <c r="O170" s="7"/>
      <c r="P170" s="7"/>
      <c r="Q170" s="82"/>
      <c r="S170" s="7"/>
      <c r="T170" s="7"/>
      <c r="U170" s="82"/>
      <c r="W170" s="7"/>
      <c r="X170" s="7"/>
      <c r="Y170" s="82"/>
    </row>
    <row r="171" spans="2:25" ht="21.75" customHeight="1">
      <c r="B171" s="7"/>
      <c r="C171" s="7"/>
      <c r="D171" s="8"/>
      <c r="E171" s="7"/>
      <c r="F171" s="7"/>
      <c r="G171" s="7"/>
      <c r="H171" s="7"/>
      <c r="I171" s="7"/>
      <c r="K171" s="7"/>
      <c r="L171" s="82"/>
      <c r="M171" s="82"/>
      <c r="O171" s="7"/>
      <c r="P171" s="7"/>
      <c r="Q171" s="82"/>
      <c r="S171" s="7"/>
      <c r="T171" s="7"/>
      <c r="U171" s="82"/>
      <c r="W171" s="7"/>
      <c r="X171" s="7"/>
      <c r="Y171" s="82"/>
    </row>
    <row r="172" spans="2:25" ht="21.75" customHeight="1">
      <c r="B172" s="7"/>
      <c r="C172" s="7"/>
      <c r="D172" s="8"/>
      <c r="E172" s="7"/>
      <c r="F172" s="7"/>
      <c r="G172" s="7"/>
      <c r="H172" s="7"/>
      <c r="I172" s="7"/>
      <c r="K172" s="7"/>
      <c r="L172" s="82"/>
      <c r="M172" s="82"/>
      <c r="O172" s="7"/>
      <c r="P172" s="7"/>
      <c r="Q172" s="82"/>
      <c r="S172" s="7"/>
      <c r="T172" s="7"/>
      <c r="U172" s="82"/>
      <c r="W172" s="7"/>
      <c r="X172" s="7"/>
      <c r="Y172" s="82"/>
    </row>
    <row r="173" spans="2:25" ht="21.75" customHeight="1">
      <c r="B173" s="7"/>
      <c r="C173" s="7"/>
      <c r="D173" s="8"/>
      <c r="E173" s="7"/>
      <c r="F173" s="7"/>
      <c r="G173" s="7"/>
      <c r="H173" s="7"/>
      <c r="I173" s="7"/>
      <c r="K173" s="7"/>
      <c r="L173" s="82"/>
      <c r="M173" s="82"/>
      <c r="O173" s="7"/>
      <c r="P173" s="7"/>
      <c r="Q173" s="82"/>
      <c r="S173" s="7"/>
      <c r="T173" s="7"/>
      <c r="U173" s="82"/>
      <c r="W173" s="7"/>
      <c r="X173" s="7"/>
      <c r="Y173" s="82"/>
    </row>
    <row r="174" spans="2:25" ht="21.75" customHeight="1">
      <c r="B174" s="7"/>
      <c r="C174" s="7"/>
      <c r="D174" s="8"/>
      <c r="E174" s="7"/>
      <c r="F174" s="7"/>
      <c r="G174" s="7"/>
      <c r="H174" s="7"/>
      <c r="I174" s="7"/>
      <c r="K174" s="7"/>
      <c r="L174" s="82"/>
      <c r="M174" s="82"/>
      <c r="O174" s="7"/>
      <c r="P174" s="7"/>
      <c r="Q174" s="82"/>
      <c r="S174" s="7"/>
      <c r="T174" s="7"/>
      <c r="U174" s="82"/>
      <c r="W174" s="7"/>
      <c r="X174" s="7"/>
      <c r="Y174" s="82"/>
    </row>
    <row r="175" spans="2:25" ht="21.75" customHeight="1">
      <c r="B175" s="7"/>
      <c r="C175" s="7"/>
      <c r="D175" s="8"/>
      <c r="E175" s="7"/>
      <c r="F175" s="7"/>
      <c r="G175" s="7"/>
      <c r="H175" s="7"/>
      <c r="I175" s="7"/>
      <c r="K175" s="7"/>
      <c r="L175" s="82"/>
      <c r="M175" s="82"/>
      <c r="O175" s="7"/>
      <c r="P175" s="7"/>
      <c r="Q175" s="82"/>
      <c r="S175" s="7"/>
      <c r="T175" s="7"/>
      <c r="U175" s="82"/>
      <c r="W175" s="7"/>
      <c r="X175" s="7"/>
      <c r="Y175" s="82"/>
    </row>
    <row r="176" spans="2:25" ht="21.75" customHeight="1">
      <c r="B176" s="7"/>
      <c r="C176" s="7"/>
      <c r="D176" s="8"/>
      <c r="E176" s="7"/>
      <c r="F176" s="7"/>
      <c r="G176" s="7"/>
      <c r="H176" s="7"/>
      <c r="I176" s="7"/>
      <c r="K176" s="7"/>
      <c r="L176" s="82"/>
      <c r="M176" s="82"/>
      <c r="O176" s="7"/>
      <c r="P176" s="7"/>
      <c r="Q176" s="82"/>
      <c r="S176" s="7"/>
      <c r="T176" s="7"/>
      <c r="U176" s="82"/>
      <c r="W176" s="7"/>
      <c r="X176" s="7"/>
      <c r="Y176" s="82"/>
    </row>
    <row r="177" spans="2:25" ht="21.75" customHeight="1">
      <c r="B177" s="7"/>
      <c r="C177" s="7"/>
      <c r="D177" s="8"/>
      <c r="E177" s="7"/>
      <c r="F177" s="7"/>
      <c r="G177" s="7"/>
      <c r="H177" s="7"/>
      <c r="I177" s="7"/>
      <c r="K177" s="7"/>
      <c r="L177" s="82"/>
      <c r="M177" s="82"/>
      <c r="O177" s="7"/>
      <c r="P177" s="7"/>
      <c r="Q177" s="82"/>
      <c r="S177" s="7"/>
      <c r="T177" s="7"/>
      <c r="U177" s="82"/>
      <c r="W177" s="7"/>
      <c r="X177" s="7"/>
      <c r="Y177" s="82"/>
    </row>
    <row r="178" spans="2:25" ht="21.75" customHeight="1">
      <c r="B178" s="7"/>
      <c r="C178" s="7"/>
      <c r="D178" s="8"/>
      <c r="E178" s="7"/>
      <c r="F178" s="7"/>
      <c r="G178" s="7"/>
      <c r="H178" s="7"/>
      <c r="I178" s="7"/>
      <c r="K178" s="7"/>
      <c r="L178" s="82"/>
      <c r="M178" s="82"/>
      <c r="O178" s="7"/>
      <c r="P178" s="7"/>
      <c r="Q178" s="82"/>
      <c r="S178" s="7"/>
      <c r="T178" s="7"/>
      <c r="U178" s="82"/>
      <c r="W178" s="7"/>
      <c r="X178" s="7"/>
      <c r="Y178" s="82"/>
    </row>
    <row r="179" spans="2:25" ht="21.75" customHeight="1">
      <c r="B179" s="7"/>
      <c r="C179" s="7"/>
      <c r="D179" s="8"/>
      <c r="E179" s="7"/>
      <c r="F179" s="7"/>
      <c r="G179" s="7"/>
      <c r="H179" s="7"/>
      <c r="I179" s="7"/>
      <c r="K179" s="7"/>
      <c r="L179" s="82"/>
      <c r="M179" s="82"/>
      <c r="O179" s="7"/>
      <c r="P179" s="7"/>
      <c r="Q179" s="82"/>
      <c r="S179" s="7"/>
      <c r="T179" s="7"/>
      <c r="U179" s="82"/>
      <c r="W179" s="7"/>
      <c r="X179" s="7"/>
      <c r="Y179" s="82"/>
    </row>
    <row r="180" spans="2:25" ht="21.75" customHeight="1">
      <c r="B180" s="7"/>
      <c r="C180" s="7"/>
      <c r="D180" s="8"/>
      <c r="E180" s="7"/>
      <c r="F180" s="7"/>
      <c r="G180" s="7"/>
      <c r="H180" s="7"/>
      <c r="I180" s="7"/>
      <c r="K180" s="7"/>
      <c r="L180" s="82"/>
      <c r="M180" s="82"/>
      <c r="O180" s="7"/>
      <c r="P180" s="7"/>
      <c r="Q180" s="82"/>
      <c r="S180" s="7"/>
      <c r="T180" s="7"/>
      <c r="U180" s="82"/>
      <c r="W180" s="7"/>
      <c r="X180" s="7"/>
      <c r="Y180" s="82"/>
    </row>
    <row r="181" spans="2:25" ht="21.75" customHeight="1">
      <c r="B181" s="7"/>
      <c r="C181" s="7"/>
      <c r="D181" s="8"/>
      <c r="E181" s="7"/>
      <c r="F181" s="7"/>
      <c r="G181" s="7"/>
      <c r="H181" s="7"/>
      <c r="I181" s="7"/>
      <c r="K181" s="7"/>
      <c r="L181" s="82"/>
      <c r="M181" s="82"/>
      <c r="O181" s="7"/>
      <c r="P181" s="7"/>
      <c r="Q181" s="82"/>
      <c r="S181" s="7"/>
      <c r="T181" s="7"/>
      <c r="U181" s="82"/>
      <c r="W181" s="7"/>
      <c r="X181" s="7"/>
      <c r="Y181" s="82"/>
    </row>
    <row r="182" spans="2:25" ht="21.75" customHeight="1">
      <c r="B182" s="7"/>
      <c r="C182" s="7"/>
      <c r="D182" s="8"/>
      <c r="E182" s="7"/>
      <c r="F182" s="7"/>
      <c r="G182" s="7"/>
      <c r="H182" s="7"/>
      <c r="I182" s="7"/>
      <c r="K182" s="7"/>
      <c r="L182" s="82"/>
      <c r="M182" s="82"/>
      <c r="O182" s="7"/>
      <c r="P182" s="7"/>
      <c r="Q182" s="82"/>
      <c r="S182" s="7"/>
      <c r="T182" s="7"/>
      <c r="U182" s="82"/>
      <c r="W182" s="7"/>
      <c r="X182" s="7"/>
      <c r="Y182" s="82"/>
    </row>
    <row r="183" spans="2:25" ht="21.75" customHeight="1">
      <c r="B183" s="7"/>
      <c r="C183" s="7"/>
      <c r="D183" s="8"/>
      <c r="E183" s="7"/>
      <c r="F183" s="7"/>
      <c r="G183" s="7"/>
      <c r="H183" s="7"/>
      <c r="I183" s="7"/>
      <c r="K183" s="7"/>
      <c r="L183" s="82"/>
      <c r="M183" s="82"/>
      <c r="O183" s="7"/>
      <c r="P183" s="7"/>
      <c r="Q183" s="82"/>
      <c r="S183" s="7"/>
      <c r="T183" s="7"/>
      <c r="U183" s="82"/>
      <c r="W183" s="7"/>
      <c r="X183" s="7"/>
      <c r="Y183" s="82"/>
    </row>
    <row r="184" spans="2:25" ht="21.75" customHeight="1">
      <c r="B184" s="7"/>
      <c r="C184" s="7"/>
      <c r="D184" s="8"/>
      <c r="E184" s="7"/>
      <c r="F184" s="7"/>
      <c r="G184" s="7"/>
      <c r="H184" s="7"/>
      <c r="I184" s="7"/>
      <c r="K184" s="7"/>
      <c r="L184" s="82"/>
      <c r="M184" s="82"/>
      <c r="O184" s="7"/>
      <c r="P184" s="7"/>
      <c r="Q184" s="82"/>
      <c r="S184" s="7"/>
      <c r="T184" s="7"/>
      <c r="U184" s="82"/>
      <c r="W184" s="7"/>
      <c r="X184" s="7"/>
      <c r="Y184" s="82"/>
    </row>
    <row r="185" spans="2:25" ht="21.75" customHeight="1">
      <c r="B185" s="7"/>
      <c r="C185" s="7"/>
      <c r="D185" s="8"/>
      <c r="E185" s="7"/>
      <c r="F185" s="7"/>
      <c r="G185" s="7"/>
      <c r="H185" s="7"/>
      <c r="I185" s="7"/>
      <c r="K185" s="7"/>
      <c r="L185" s="82"/>
      <c r="M185" s="82"/>
      <c r="O185" s="7"/>
      <c r="P185" s="7"/>
      <c r="Q185" s="82"/>
      <c r="S185" s="7"/>
      <c r="T185" s="7"/>
      <c r="U185" s="82"/>
      <c r="W185" s="7"/>
      <c r="X185" s="7"/>
      <c r="Y185" s="82"/>
    </row>
    <row r="186" spans="2:25" ht="21.75" customHeight="1">
      <c r="B186" s="7"/>
      <c r="C186" s="7"/>
      <c r="D186" s="8"/>
      <c r="E186" s="7"/>
      <c r="F186" s="7"/>
      <c r="G186" s="7"/>
      <c r="H186" s="7"/>
      <c r="I186" s="7"/>
      <c r="K186" s="7"/>
      <c r="L186" s="82"/>
      <c r="M186" s="82"/>
      <c r="O186" s="7"/>
      <c r="P186" s="7"/>
      <c r="Q186" s="82"/>
      <c r="S186" s="7"/>
      <c r="T186" s="7"/>
      <c r="U186" s="82"/>
      <c r="W186" s="7"/>
      <c r="X186" s="7"/>
      <c r="Y186" s="82"/>
    </row>
    <row r="187" spans="2:25" ht="21.75" customHeight="1">
      <c r="B187" s="7"/>
      <c r="C187" s="7"/>
      <c r="D187" s="8"/>
      <c r="E187" s="7"/>
      <c r="F187" s="7"/>
      <c r="G187" s="7"/>
      <c r="H187" s="7"/>
      <c r="I187" s="7"/>
      <c r="K187" s="7"/>
      <c r="L187" s="82"/>
      <c r="M187" s="82"/>
      <c r="O187" s="7"/>
      <c r="P187" s="7"/>
      <c r="Q187" s="82"/>
      <c r="S187" s="7"/>
      <c r="T187" s="7"/>
      <c r="U187" s="82"/>
      <c r="W187" s="7"/>
      <c r="X187" s="7"/>
      <c r="Y187" s="82"/>
    </row>
    <row r="188" spans="2:25" ht="21.75" customHeight="1">
      <c r="B188" s="7"/>
      <c r="C188" s="7"/>
      <c r="D188" s="8"/>
      <c r="E188" s="7"/>
      <c r="F188" s="7"/>
      <c r="G188" s="7"/>
      <c r="H188" s="7"/>
      <c r="I188" s="7"/>
      <c r="K188" s="7"/>
      <c r="L188" s="82"/>
      <c r="M188" s="82"/>
      <c r="O188" s="7"/>
      <c r="P188" s="7"/>
      <c r="Q188" s="82"/>
      <c r="S188" s="7"/>
      <c r="T188" s="7"/>
      <c r="U188" s="82"/>
      <c r="W188" s="7"/>
      <c r="X188" s="7"/>
      <c r="Y188" s="82"/>
    </row>
    <row r="189" spans="2:25" ht="21.75" customHeight="1">
      <c r="B189" s="7"/>
      <c r="C189" s="7"/>
      <c r="D189" s="8"/>
      <c r="E189" s="7"/>
      <c r="F189" s="7"/>
      <c r="G189" s="7"/>
      <c r="H189" s="7"/>
      <c r="I189" s="7"/>
      <c r="K189" s="7"/>
      <c r="L189" s="82"/>
      <c r="M189" s="82"/>
      <c r="O189" s="7"/>
      <c r="P189" s="7"/>
      <c r="Q189" s="82"/>
      <c r="S189" s="7"/>
      <c r="T189" s="7"/>
      <c r="U189" s="82"/>
      <c r="W189" s="7"/>
      <c r="X189" s="7"/>
      <c r="Y189" s="82"/>
    </row>
    <row r="190" spans="2:25" ht="21.75" customHeight="1">
      <c r="B190" s="7"/>
      <c r="C190" s="7"/>
      <c r="D190" s="8"/>
      <c r="E190" s="7"/>
      <c r="F190" s="7"/>
      <c r="G190" s="7"/>
      <c r="H190" s="7"/>
      <c r="I190" s="7"/>
      <c r="K190" s="7"/>
      <c r="L190" s="82"/>
      <c r="M190" s="82"/>
      <c r="O190" s="7"/>
      <c r="P190" s="7"/>
      <c r="Q190" s="82"/>
      <c r="S190" s="7"/>
      <c r="T190" s="7"/>
      <c r="U190" s="82"/>
      <c r="W190" s="7"/>
      <c r="X190" s="7"/>
      <c r="Y190" s="82"/>
    </row>
    <row r="191" spans="2:25" ht="21.75" customHeight="1">
      <c r="B191" s="7"/>
      <c r="C191" s="7"/>
      <c r="D191" s="8"/>
      <c r="E191" s="7"/>
      <c r="F191" s="7"/>
      <c r="G191" s="7"/>
      <c r="H191" s="7"/>
      <c r="I191" s="7"/>
      <c r="K191" s="7"/>
      <c r="L191" s="82"/>
      <c r="M191" s="82"/>
      <c r="O191" s="7"/>
      <c r="P191" s="7"/>
      <c r="Q191" s="82"/>
      <c r="S191" s="7"/>
      <c r="T191" s="7"/>
      <c r="U191" s="82"/>
      <c r="W191" s="7"/>
      <c r="X191" s="7"/>
      <c r="Y191" s="82"/>
    </row>
    <row r="192" spans="2:25" ht="21.75" customHeight="1">
      <c r="B192" s="7"/>
      <c r="C192" s="7"/>
      <c r="D192" s="8"/>
      <c r="E192" s="7"/>
      <c r="F192" s="7"/>
      <c r="G192" s="7"/>
      <c r="H192" s="7"/>
      <c r="I192" s="7"/>
      <c r="K192" s="7"/>
      <c r="L192" s="82"/>
      <c r="M192" s="82"/>
      <c r="O192" s="7"/>
      <c r="P192" s="7"/>
      <c r="Q192" s="82"/>
      <c r="S192" s="7"/>
      <c r="T192" s="7"/>
      <c r="U192" s="82"/>
      <c r="W192" s="7"/>
      <c r="X192" s="7"/>
      <c r="Y192" s="82"/>
    </row>
    <row r="193" spans="2:25" ht="21.75" customHeight="1">
      <c r="B193" s="7"/>
      <c r="C193" s="7"/>
      <c r="D193" s="8"/>
      <c r="E193" s="7"/>
      <c r="F193" s="7"/>
      <c r="G193" s="7"/>
      <c r="H193" s="7"/>
      <c r="I193" s="7"/>
      <c r="K193" s="7"/>
      <c r="L193" s="82"/>
      <c r="M193" s="82"/>
      <c r="O193" s="7"/>
      <c r="P193" s="7"/>
      <c r="Q193" s="82"/>
      <c r="S193" s="7"/>
      <c r="T193" s="7"/>
      <c r="U193" s="82"/>
      <c r="W193" s="7"/>
      <c r="X193" s="7"/>
      <c r="Y193" s="82"/>
    </row>
    <row r="194" spans="2:25" ht="21.75" customHeight="1">
      <c r="B194" s="7"/>
      <c r="C194" s="7"/>
      <c r="D194" s="8"/>
      <c r="E194" s="7"/>
      <c r="F194" s="7"/>
      <c r="G194" s="7"/>
      <c r="H194" s="7"/>
      <c r="I194" s="7"/>
      <c r="K194" s="7"/>
      <c r="L194" s="82"/>
      <c r="M194" s="82"/>
      <c r="O194" s="7"/>
      <c r="P194" s="7"/>
      <c r="Q194" s="82"/>
      <c r="S194" s="7"/>
      <c r="T194" s="7"/>
      <c r="U194" s="82"/>
      <c r="W194" s="7"/>
      <c r="X194" s="7"/>
      <c r="Y194" s="82"/>
    </row>
    <row r="195" spans="2:25" ht="21.75" customHeight="1">
      <c r="B195" s="7"/>
      <c r="C195" s="7"/>
      <c r="D195" s="8"/>
      <c r="E195" s="7"/>
      <c r="F195" s="7"/>
      <c r="G195" s="7"/>
      <c r="H195" s="7"/>
      <c r="I195" s="7"/>
      <c r="K195" s="7"/>
      <c r="L195" s="82"/>
      <c r="M195" s="82"/>
      <c r="O195" s="7"/>
      <c r="P195" s="7"/>
      <c r="Q195" s="82"/>
      <c r="S195" s="7"/>
      <c r="T195" s="7"/>
      <c r="U195" s="82"/>
      <c r="W195" s="7"/>
      <c r="X195" s="7"/>
      <c r="Y195" s="82"/>
    </row>
    <row r="196" spans="2:25" ht="21.75" customHeight="1">
      <c r="B196" s="7"/>
      <c r="C196" s="7"/>
      <c r="D196" s="8"/>
      <c r="E196" s="7"/>
      <c r="F196" s="7"/>
      <c r="G196" s="7"/>
      <c r="H196" s="7"/>
      <c r="I196" s="7"/>
      <c r="K196" s="7"/>
      <c r="L196" s="82"/>
      <c r="M196" s="82"/>
      <c r="O196" s="7"/>
      <c r="P196" s="7"/>
      <c r="Q196" s="82"/>
      <c r="S196" s="7"/>
      <c r="T196" s="7"/>
      <c r="U196" s="82"/>
      <c r="W196" s="7"/>
      <c r="X196" s="7"/>
      <c r="Y196" s="82"/>
    </row>
    <row r="197" spans="2:25" ht="21.75" customHeight="1">
      <c r="B197" s="7"/>
      <c r="C197" s="7"/>
      <c r="D197" s="8"/>
      <c r="E197" s="7"/>
      <c r="F197" s="7"/>
      <c r="G197" s="7"/>
      <c r="H197" s="7"/>
      <c r="I197" s="7"/>
      <c r="K197" s="7"/>
      <c r="L197" s="82"/>
      <c r="M197" s="82"/>
      <c r="O197" s="7"/>
      <c r="P197" s="7"/>
      <c r="Q197" s="82"/>
      <c r="S197" s="7"/>
      <c r="T197" s="7"/>
      <c r="U197" s="82"/>
      <c r="W197" s="7"/>
      <c r="X197" s="7"/>
      <c r="Y197" s="82"/>
    </row>
    <row r="198" spans="2:25" ht="21.75" customHeight="1">
      <c r="B198" s="7"/>
      <c r="C198" s="7"/>
      <c r="D198" s="8"/>
      <c r="E198" s="7"/>
      <c r="F198" s="7"/>
      <c r="G198" s="7"/>
      <c r="H198" s="7"/>
      <c r="I198" s="7"/>
      <c r="K198" s="7"/>
      <c r="L198" s="82"/>
      <c r="M198" s="82"/>
      <c r="O198" s="7"/>
      <c r="P198" s="7"/>
      <c r="Q198" s="82"/>
      <c r="S198" s="7"/>
      <c r="T198" s="7"/>
      <c r="U198" s="82"/>
      <c r="W198" s="7"/>
      <c r="X198" s="7"/>
      <c r="Y198" s="82"/>
    </row>
    <row r="199" spans="2:25" ht="21.75" customHeight="1">
      <c r="B199" s="7"/>
      <c r="C199" s="7"/>
      <c r="D199" s="8"/>
      <c r="E199" s="7"/>
      <c r="F199" s="7"/>
      <c r="G199" s="7"/>
      <c r="H199" s="7"/>
      <c r="I199" s="7"/>
      <c r="K199" s="7"/>
      <c r="L199" s="82"/>
      <c r="M199" s="82"/>
      <c r="O199" s="7"/>
      <c r="P199" s="7"/>
      <c r="Q199" s="82"/>
      <c r="S199" s="7"/>
      <c r="T199" s="7"/>
      <c r="U199" s="82"/>
      <c r="W199" s="7"/>
      <c r="X199" s="7"/>
      <c r="Y199" s="82"/>
    </row>
    <row r="200" spans="2:25" ht="21.75" customHeight="1">
      <c r="B200" s="7"/>
      <c r="C200" s="7"/>
      <c r="D200" s="8"/>
      <c r="E200" s="7"/>
      <c r="F200" s="7"/>
      <c r="G200" s="7"/>
      <c r="H200" s="7"/>
      <c r="I200" s="7"/>
      <c r="K200" s="7"/>
      <c r="L200" s="82"/>
      <c r="M200" s="82"/>
      <c r="O200" s="7"/>
      <c r="P200" s="7"/>
      <c r="Q200" s="82"/>
      <c r="S200" s="7"/>
      <c r="T200" s="7"/>
      <c r="U200" s="82"/>
      <c r="W200" s="7"/>
      <c r="X200" s="7"/>
      <c r="Y200" s="82"/>
    </row>
    <row r="201" spans="2:25" ht="21.75" customHeight="1">
      <c r="B201" s="7"/>
      <c r="C201" s="7"/>
      <c r="D201" s="8"/>
      <c r="E201" s="7"/>
      <c r="F201" s="7"/>
      <c r="G201" s="7"/>
      <c r="H201" s="7"/>
      <c r="I201" s="7"/>
      <c r="K201" s="7"/>
      <c r="L201" s="82"/>
      <c r="M201" s="82"/>
      <c r="O201" s="7"/>
      <c r="P201" s="7"/>
      <c r="Q201" s="82"/>
      <c r="S201" s="7"/>
      <c r="T201" s="7"/>
      <c r="U201" s="82"/>
      <c r="W201" s="7"/>
      <c r="X201" s="7"/>
      <c r="Y201" s="82"/>
    </row>
    <row r="202" spans="2:25" ht="21.75" customHeight="1">
      <c r="B202" s="7"/>
      <c r="C202" s="7"/>
      <c r="D202" s="8"/>
      <c r="E202" s="7"/>
      <c r="F202" s="7"/>
      <c r="G202" s="7"/>
      <c r="H202" s="7"/>
      <c r="I202" s="7"/>
      <c r="K202" s="7"/>
      <c r="L202" s="82"/>
      <c r="M202" s="82"/>
      <c r="O202" s="7"/>
      <c r="P202" s="7"/>
      <c r="Q202" s="82"/>
      <c r="S202" s="7"/>
      <c r="T202" s="7"/>
      <c r="U202" s="82"/>
      <c r="W202" s="7"/>
      <c r="X202" s="7"/>
      <c r="Y202" s="82"/>
    </row>
    <row r="203" spans="2:25" ht="21.75" customHeight="1">
      <c r="B203" s="7"/>
      <c r="C203" s="7"/>
      <c r="D203" s="8"/>
      <c r="E203" s="7"/>
      <c r="F203" s="7"/>
      <c r="G203" s="7"/>
      <c r="H203" s="7"/>
      <c r="I203" s="7"/>
      <c r="K203" s="7"/>
      <c r="L203" s="82"/>
      <c r="M203" s="82"/>
      <c r="O203" s="7"/>
      <c r="P203" s="7"/>
      <c r="Q203" s="82"/>
      <c r="S203" s="7"/>
      <c r="T203" s="7"/>
      <c r="U203" s="82"/>
      <c r="W203" s="7"/>
      <c r="X203" s="7"/>
      <c r="Y203" s="82"/>
    </row>
    <row r="204" spans="2:25" ht="21.75" customHeight="1">
      <c r="B204" s="7"/>
      <c r="C204" s="7"/>
      <c r="D204" s="8"/>
      <c r="E204" s="7"/>
      <c r="F204" s="7"/>
      <c r="G204" s="7"/>
      <c r="H204" s="7"/>
      <c r="I204" s="7"/>
      <c r="K204" s="7"/>
      <c r="L204" s="82"/>
      <c r="M204" s="82"/>
      <c r="O204" s="7"/>
      <c r="P204" s="7"/>
      <c r="Q204" s="82"/>
      <c r="S204" s="7"/>
      <c r="T204" s="7"/>
      <c r="U204" s="82"/>
      <c r="W204" s="7"/>
      <c r="X204" s="7"/>
      <c r="Y204" s="82"/>
    </row>
    <row r="205" spans="2:25" ht="21.75" customHeight="1">
      <c r="B205" s="7"/>
      <c r="C205" s="7"/>
      <c r="D205" s="8"/>
      <c r="E205" s="7"/>
      <c r="F205" s="7"/>
      <c r="G205" s="7"/>
      <c r="H205" s="7"/>
      <c r="I205" s="7"/>
      <c r="K205" s="7"/>
      <c r="L205" s="82"/>
      <c r="M205" s="82"/>
      <c r="O205" s="7"/>
      <c r="P205" s="7"/>
      <c r="Q205" s="82"/>
      <c r="S205" s="7"/>
      <c r="T205" s="7"/>
      <c r="U205" s="82"/>
      <c r="W205" s="7"/>
      <c r="X205" s="7"/>
      <c r="Y205" s="82"/>
    </row>
    <row r="206" spans="2:25" ht="21.75" customHeight="1">
      <c r="B206" s="7"/>
      <c r="C206" s="7"/>
      <c r="D206" s="8"/>
      <c r="E206" s="7"/>
      <c r="F206" s="7"/>
      <c r="G206" s="7"/>
      <c r="H206" s="7"/>
      <c r="I206" s="7"/>
      <c r="K206" s="7"/>
      <c r="L206" s="82"/>
      <c r="M206" s="82"/>
      <c r="O206" s="7"/>
      <c r="P206" s="7"/>
      <c r="Q206" s="82"/>
      <c r="S206" s="7"/>
      <c r="T206" s="7"/>
      <c r="U206" s="82"/>
      <c r="W206" s="7"/>
      <c r="X206" s="7"/>
      <c r="Y206" s="82"/>
    </row>
    <row r="207" spans="2:25" ht="21.75" customHeight="1">
      <c r="B207" s="7"/>
      <c r="C207" s="7"/>
      <c r="D207" s="8"/>
      <c r="E207" s="7"/>
      <c r="F207" s="7"/>
      <c r="G207" s="7"/>
      <c r="H207" s="7"/>
      <c r="I207" s="7"/>
      <c r="K207" s="7"/>
      <c r="L207" s="82"/>
      <c r="M207" s="82"/>
      <c r="O207" s="7"/>
      <c r="P207" s="7"/>
      <c r="Q207" s="82"/>
      <c r="S207" s="7"/>
      <c r="T207" s="7"/>
      <c r="U207" s="82"/>
      <c r="W207" s="7"/>
      <c r="X207" s="7"/>
      <c r="Y207" s="82"/>
    </row>
    <row r="208" spans="2:25" ht="21.75" customHeight="1">
      <c r="B208" s="7"/>
      <c r="C208" s="7"/>
      <c r="D208" s="8"/>
      <c r="E208" s="7"/>
      <c r="F208" s="7"/>
      <c r="G208" s="7"/>
      <c r="H208" s="7"/>
      <c r="I208" s="7"/>
      <c r="K208" s="7"/>
      <c r="L208" s="82"/>
      <c r="M208" s="82"/>
      <c r="O208" s="7"/>
      <c r="P208" s="7"/>
      <c r="Q208" s="82"/>
      <c r="S208" s="7"/>
      <c r="T208" s="7"/>
      <c r="U208" s="82"/>
      <c r="W208" s="7"/>
      <c r="X208" s="7"/>
      <c r="Y208" s="82"/>
    </row>
    <row r="209" spans="2:25" ht="21.75" customHeight="1">
      <c r="B209" s="7"/>
      <c r="C209" s="7"/>
      <c r="D209" s="8"/>
      <c r="E209" s="7"/>
      <c r="F209" s="7"/>
      <c r="G209" s="7"/>
      <c r="H209" s="7"/>
      <c r="I209" s="7"/>
      <c r="K209" s="7"/>
      <c r="L209" s="82"/>
      <c r="M209" s="82"/>
      <c r="O209" s="7"/>
      <c r="P209" s="7"/>
      <c r="Q209" s="82"/>
      <c r="S209" s="7"/>
      <c r="T209" s="7"/>
      <c r="U209" s="82"/>
      <c r="W209" s="7"/>
      <c r="X209" s="7"/>
      <c r="Y209" s="82"/>
    </row>
    <row r="210" spans="2:25" ht="21.75" customHeight="1">
      <c r="B210" s="7"/>
      <c r="C210" s="7"/>
      <c r="D210" s="8"/>
      <c r="E210" s="7"/>
      <c r="F210" s="7"/>
      <c r="G210" s="7"/>
      <c r="H210" s="7"/>
      <c r="I210" s="7"/>
      <c r="K210" s="7"/>
      <c r="L210" s="82"/>
      <c r="M210" s="82"/>
      <c r="O210" s="7"/>
      <c r="P210" s="7"/>
      <c r="Q210" s="82"/>
      <c r="S210" s="7"/>
      <c r="T210" s="7"/>
      <c r="U210" s="82"/>
      <c r="W210" s="7"/>
      <c r="X210" s="7"/>
      <c r="Y210" s="82"/>
    </row>
    <row r="211" spans="2:25" ht="21.75" customHeight="1">
      <c r="B211" s="7"/>
      <c r="C211" s="7"/>
      <c r="D211" s="8"/>
      <c r="E211" s="7"/>
      <c r="F211" s="7"/>
      <c r="G211" s="7"/>
      <c r="H211" s="7"/>
      <c r="I211" s="7"/>
      <c r="K211" s="7"/>
      <c r="L211" s="82"/>
      <c r="M211" s="82"/>
      <c r="O211" s="7"/>
      <c r="P211" s="7"/>
      <c r="Q211" s="82"/>
      <c r="S211" s="7"/>
      <c r="T211" s="7"/>
      <c r="U211" s="82"/>
      <c r="W211" s="7"/>
      <c r="X211" s="7"/>
      <c r="Y211" s="82"/>
    </row>
    <row r="212" spans="2:25" ht="21.75" customHeight="1">
      <c r="B212" s="7"/>
      <c r="C212" s="7"/>
      <c r="D212" s="8"/>
      <c r="E212" s="7"/>
      <c r="F212" s="7"/>
      <c r="G212" s="7"/>
      <c r="H212" s="7"/>
      <c r="I212" s="7"/>
      <c r="K212" s="7"/>
      <c r="L212" s="82"/>
      <c r="M212" s="82"/>
      <c r="O212" s="7"/>
      <c r="P212" s="7"/>
      <c r="Q212" s="82"/>
      <c r="S212" s="7"/>
      <c r="T212" s="7"/>
      <c r="U212" s="82"/>
      <c r="W212" s="7"/>
      <c r="X212" s="7"/>
      <c r="Y212" s="82"/>
    </row>
    <row r="213" spans="2:25" ht="21.75" customHeight="1">
      <c r="B213" s="7"/>
      <c r="C213" s="7"/>
      <c r="D213" s="8"/>
      <c r="E213" s="7"/>
      <c r="F213" s="7"/>
      <c r="G213" s="7"/>
      <c r="H213" s="7"/>
      <c r="I213" s="7"/>
      <c r="K213" s="7"/>
      <c r="L213" s="82"/>
      <c r="M213" s="82"/>
      <c r="O213" s="7"/>
      <c r="P213" s="7"/>
      <c r="Q213" s="82"/>
      <c r="S213" s="7"/>
      <c r="T213" s="7"/>
      <c r="U213" s="82"/>
      <c r="W213" s="7"/>
      <c r="X213" s="7"/>
      <c r="Y213" s="82"/>
    </row>
    <row r="214" spans="2:25" ht="21.75" customHeight="1">
      <c r="B214" s="7"/>
      <c r="C214" s="7"/>
      <c r="D214" s="8"/>
      <c r="E214" s="7"/>
      <c r="F214" s="7"/>
      <c r="G214" s="7"/>
      <c r="H214" s="7"/>
      <c r="I214" s="7"/>
      <c r="K214" s="7"/>
      <c r="L214" s="82"/>
      <c r="M214" s="82"/>
      <c r="O214" s="7"/>
      <c r="P214" s="7"/>
      <c r="Q214" s="82"/>
      <c r="S214" s="7"/>
      <c r="T214" s="7"/>
      <c r="U214" s="82"/>
      <c r="W214" s="7"/>
      <c r="X214" s="7"/>
      <c r="Y214" s="82"/>
    </row>
    <row r="215" spans="2:25" ht="21.75" customHeight="1">
      <c r="B215" s="7"/>
      <c r="C215" s="7"/>
      <c r="D215" s="8"/>
      <c r="E215" s="7"/>
      <c r="F215" s="7"/>
      <c r="G215" s="7"/>
      <c r="H215" s="7"/>
      <c r="I215" s="7"/>
      <c r="K215" s="7"/>
      <c r="L215" s="82"/>
      <c r="M215" s="82"/>
      <c r="O215" s="7"/>
      <c r="P215" s="7"/>
      <c r="Q215" s="82"/>
      <c r="S215" s="7"/>
      <c r="T215" s="7"/>
      <c r="U215" s="82"/>
      <c r="W215" s="7"/>
      <c r="X215" s="7"/>
      <c r="Y215" s="82"/>
    </row>
    <row r="216" spans="2:25" ht="21.75" customHeight="1">
      <c r="B216" s="7"/>
      <c r="C216" s="7"/>
      <c r="D216" s="8"/>
      <c r="E216" s="7"/>
      <c r="F216" s="7"/>
      <c r="G216" s="7"/>
      <c r="H216" s="7"/>
      <c r="I216" s="7"/>
      <c r="K216" s="7"/>
      <c r="L216" s="82"/>
      <c r="M216" s="82"/>
      <c r="O216" s="7"/>
      <c r="P216" s="7"/>
      <c r="Q216" s="82"/>
      <c r="S216" s="7"/>
      <c r="T216" s="7"/>
      <c r="U216" s="82"/>
      <c r="W216" s="7"/>
      <c r="X216" s="7"/>
      <c r="Y216" s="82"/>
    </row>
    <row r="217" spans="2:25" ht="21.75" customHeight="1">
      <c r="B217" s="7"/>
      <c r="C217" s="7"/>
      <c r="D217" s="8"/>
      <c r="E217" s="7"/>
      <c r="F217" s="7"/>
      <c r="G217" s="7"/>
      <c r="H217" s="7"/>
      <c r="I217" s="7"/>
      <c r="K217" s="7"/>
      <c r="L217" s="82"/>
      <c r="M217" s="82"/>
      <c r="O217" s="7"/>
      <c r="P217" s="7"/>
      <c r="Q217" s="82"/>
      <c r="S217" s="7"/>
      <c r="T217" s="7"/>
      <c r="U217" s="82"/>
      <c r="W217" s="7"/>
      <c r="X217" s="7"/>
      <c r="Y217" s="82"/>
    </row>
    <row r="218" spans="2:25" ht="21.75" customHeight="1">
      <c r="B218" s="7"/>
      <c r="C218" s="7"/>
      <c r="D218" s="8"/>
      <c r="E218" s="7"/>
      <c r="F218" s="7"/>
      <c r="G218" s="7"/>
      <c r="H218" s="7"/>
      <c r="I218" s="7"/>
      <c r="K218" s="7"/>
      <c r="L218" s="82"/>
      <c r="M218" s="82"/>
      <c r="O218" s="7"/>
      <c r="P218" s="7"/>
      <c r="Q218" s="82"/>
      <c r="S218" s="7"/>
      <c r="T218" s="7"/>
      <c r="U218" s="82"/>
      <c r="W218" s="7"/>
      <c r="X218" s="7"/>
      <c r="Y218" s="82"/>
    </row>
    <row r="219" spans="2:25" ht="21.75" customHeight="1">
      <c r="B219" s="7"/>
      <c r="C219" s="7"/>
      <c r="D219" s="8"/>
      <c r="E219" s="7"/>
      <c r="F219" s="7"/>
      <c r="G219" s="7"/>
      <c r="H219" s="7"/>
      <c r="I219" s="7"/>
      <c r="K219" s="7"/>
      <c r="L219" s="82"/>
      <c r="M219" s="82"/>
      <c r="O219" s="7"/>
      <c r="P219" s="7"/>
      <c r="Q219" s="82"/>
      <c r="S219" s="7"/>
      <c r="T219" s="7"/>
      <c r="U219" s="82"/>
      <c r="W219" s="7"/>
      <c r="X219" s="7"/>
      <c r="Y219" s="82"/>
    </row>
    <row r="220" spans="2:25" ht="21.75" customHeight="1">
      <c r="B220" s="7"/>
      <c r="C220" s="7"/>
      <c r="D220" s="8"/>
      <c r="E220" s="7"/>
      <c r="F220" s="7"/>
      <c r="G220" s="7"/>
      <c r="H220" s="7"/>
      <c r="I220" s="7"/>
      <c r="K220" s="7"/>
      <c r="L220" s="82"/>
      <c r="M220" s="82"/>
      <c r="O220" s="7"/>
      <c r="P220" s="7"/>
      <c r="Q220" s="82"/>
      <c r="S220" s="7"/>
      <c r="T220" s="7"/>
      <c r="U220" s="82"/>
      <c r="W220" s="7"/>
      <c r="X220" s="7"/>
      <c r="Y220" s="82"/>
    </row>
    <row r="221" spans="2:25" ht="21.75" customHeight="1">
      <c r="B221" s="7"/>
      <c r="C221" s="7"/>
      <c r="D221" s="8"/>
      <c r="E221" s="7"/>
      <c r="F221" s="7"/>
      <c r="G221" s="7"/>
      <c r="H221" s="7"/>
      <c r="I221" s="7"/>
      <c r="K221" s="7"/>
      <c r="L221" s="82"/>
      <c r="M221" s="82"/>
      <c r="O221" s="7"/>
      <c r="P221" s="7"/>
      <c r="Q221" s="82"/>
      <c r="S221" s="7"/>
      <c r="T221" s="7"/>
      <c r="U221" s="82"/>
      <c r="W221" s="7"/>
      <c r="X221" s="7"/>
      <c r="Y221" s="82"/>
    </row>
    <row r="222" spans="2:25" ht="21.75" customHeight="1">
      <c r="B222" s="7"/>
      <c r="C222" s="7"/>
      <c r="D222" s="8"/>
      <c r="E222" s="7"/>
      <c r="F222" s="7"/>
      <c r="G222" s="7"/>
      <c r="H222" s="7"/>
      <c r="I222" s="7"/>
      <c r="K222" s="7"/>
      <c r="L222" s="82"/>
      <c r="M222" s="82"/>
      <c r="O222" s="7"/>
      <c r="P222" s="7"/>
      <c r="Q222" s="82"/>
      <c r="S222" s="7"/>
      <c r="T222" s="7"/>
      <c r="U222" s="82"/>
      <c r="W222" s="7"/>
      <c r="X222" s="7"/>
      <c r="Y222" s="82"/>
    </row>
    <row r="223" spans="2:25" ht="21.75" customHeight="1">
      <c r="B223" s="7"/>
      <c r="C223" s="7"/>
      <c r="D223" s="8"/>
      <c r="E223" s="7"/>
      <c r="F223" s="7"/>
      <c r="G223" s="7"/>
      <c r="H223" s="7"/>
      <c r="I223" s="7"/>
      <c r="K223" s="7"/>
      <c r="L223" s="82"/>
      <c r="M223" s="82"/>
      <c r="O223" s="7"/>
      <c r="P223" s="7"/>
      <c r="Q223" s="82"/>
      <c r="S223" s="7"/>
      <c r="T223" s="7"/>
      <c r="U223" s="82"/>
      <c r="W223" s="7"/>
      <c r="X223" s="7"/>
      <c r="Y223" s="82"/>
    </row>
    <row r="224" spans="2:25" ht="21.75" customHeight="1">
      <c r="B224" s="7"/>
      <c r="C224" s="7"/>
      <c r="D224" s="8"/>
      <c r="E224" s="7"/>
      <c r="F224" s="7"/>
      <c r="G224" s="7"/>
      <c r="H224" s="7"/>
      <c r="I224" s="7"/>
      <c r="K224" s="7"/>
      <c r="L224" s="82"/>
      <c r="M224" s="82"/>
      <c r="O224" s="7"/>
      <c r="P224" s="7"/>
      <c r="Q224" s="82"/>
      <c r="S224" s="7"/>
      <c r="T224" s="7"/>
      <c r="U224" s="82"/>
      <c r="W224" s="7"/>
      <c r="X224" s="7"/>
      <c r="Y224" s="82"/>
    </row>
    <row r="225" spans="2:25" ht="21.75" customHeight="1">
      <c r="B225" s="7"/>
      <c r="C225" s="7"/>
      <c r="D225" s="8"/>
      <c r="E225" s="7"/>
      <c r="F225" s="7"/>
      <c r="G225" s="7"/>
      <c r="H225" s="7"/>
      <c r="I225" s="7"/>
      <c r="K225" s="7"/>
      <c r="L225" s="82"/>
      <c r="M225" s="82"/>
      <c r="O225" s="7"/>
      <c r="P225" s="7"/>
      <c r="Q225" s="82"/>
      <c r="S225" s="7"/>
      <c r="T225" s="7"/>
      <c r="U225" s="82"/>
      <c r="W225" s="7"/>
      <c r="X225" s="7"/>
      <c r="Y225" s="82"/>
    </row>
    <row r="226" spans="2:25" ht="21.75" customHeight="1">
      <c r="B226" s="7"/>
      <c r="C226" s="7"/>
      <c r="D226" s="8"/>
      <c r="E226" s="7"/>
      <c r="F226" s="7"/>
      <c r="G226" s="7"/>
      <c r="H226" s="7"/>
      <c r="I226" s="7"/>
      <c r="K226" s="7"/>
      <c r="L226" s="82"/>
      <c r="M226" s="82"/>
      <c r="O226" s="7"/>
      <c r="P226" s="7"/>
      <c r="Q226" s="82"/>
      <c r="S226" s="7"/>
      <c r="T226" s="7"/>
      <c r="U226" s="82"/>
      <c r="W226" s="7"/>
      <c r="X226" s="7"/>
      <c r="Y226" s="82"/>
    </row>
    <row r="227" spans="2:25" ht="21.75" customHeight="1">
      <c r="B227" s="7"/>
      <c r="C227" s="7"/>
      <c r="D227" s="8"/>
      <c r="E227" s="7"/>
      <c r="F227" s="7"/>
      <c r="G227" s="7"/>
      <c r="H227" s="7"/>
      <c r="I227" s="7"/>
      <c r="K227" s="7"/>
      <c r="L227" s="82"/>
      <c r="M227" s="82"/>
      <c r="O227" s="7"/>
      <c r="P227" s="7"/>
      <c r="Q227" s="82"/>
      <c r="S227" s="7"/>
      <c r="T227" s="7"/>
      <c r="U227" s="82"/>
      <c r="W227" s="7"/>
      <c r="X227" s="7"/>
      <c r="Y227" s="82"/>
    </row>
    <row r="228" spans="2:25" ht="21.75" customHeight="1">
      <c r="B228" s="7"/>
      <c r="C228" s="7"/>
      <c r="D228" s="8"/>
      <c r="E228" s="7"/>
      <c r="F228" s="7"/>
      <c r="G228" s="7"/>
      <c r="H228" s="7"/>
      <c r="I228" s="7"/>
      <c r="K228" s="7"/>
      <c r="L228" s="82"/>
      <c r="M228" s="82"/>
      <c r="O228" s="7"/>
      <c r="P228" s="7"/>
      <c r="Q228" s="82"/>
      <c r="S228" s="7"/>
      <c r="T228" s="7"/>
      <c r="U228" s="82"/>
      <c r="W228" s="7"/>
      <c r="X228" s="7"/>
      <c r="Y228" s="82"/>
    </row>
    <row r="229" spans="2:25" ht="21.75" customHeight="1">
      <c r="B229" s="7"/>
      <c r="C229" s="7"/>
      <c r="D229" s="8"/>
      <c r="E229" s="7"/>
      <c r="F229" s="7"/>
      <c r="G229" s="7"/>
      <c r="H229" s="7"/>
      <c r="I229" s="7"/>
      <c r="K229" s="7"/>
      <c r="L229" s="82"/>
      <c r="M229" s="82"/>
      <c r="O229" s="7"/>
      <c r="P229" s="7"/>
      <c r="Q229" s="82"/>
      <c r="S229" s="7"/>
      <c r="T229" s="7"/>
      <c r="U229" s="82"/>
      <c r="W229" s="7"/>
      <c r="X229" s="7"/>
      <c r="Y229" s="82"/>
    </row>
    <row r="230" spans="2:25" ht="21.75" customHeight="1">
      <c r="B230" s="7"/>
      <c r="C230" s="7"/>
      <c r="D230" s="8"/>
      <c r="E230" s="7"/>
      <c r="F230" s="7"/>
      <c r="G230" s="7"/>
      <c r="H230" s="7"/>
      <c r="I230" s="7"/>
      <c r="K230" s="7"/>
      <c r="L230" s="82"/>
      <c r="M230" s="82"/>
      <c r="O230" s="7"/>
      <c r="P230" s="7"/>
      <c r="Q230" s="82"/>
      <c r="S230" s="7"/>
      <c r="T230" s="7"/>
      <c r="U230" s="82"/>
      <c r="W230" s="7"/>
      <c r="X230" s="7"/>
      <c r="Y230" s="82"/>
    </row>
    <row r="231" spans="2:25" ht="21.75" customHeight="1">
      <c r="B231" s="7"/>
      <c r="C231" s="7"/>
      <c r="D231" s="8"/>
      <c r="E231" s="7"/>
      <c r="F231" s="7"/>
      <c r="G231" s="7"/>
      <c r="H231" s="7"/>
      <c r="I231" s="7"/>
      <c r="K231" s="7"/>
      <c r="L231" s="82"/>
      <c r="M231" s="82"/>
      <c r="O231" s="7"/>
      <c r="P231" s="7"/>
      <c r="Q231" s="82"/>
      <c r="S231" s="7"/>
      <c r="T231" s="7"/>
      <c r="U231" s="82"/>
      <c r="W231" s="7"/>
      <c r="X231" s="7"/>
      <c r="Y231" s="82"/>
    </row>
    <row r="232" spans="2:25" ht="21.75" customHeight="1">
      <c r="B232" s="7"/>
      <c r="C232" s="7"/>
      <c r="D232" s="8"/>
      <c r="E232" s="7"/>
      <c r="F232" s="7"/>
      <c r="G232" s="7"/>
      <c r="H232" s="7"/>
      <c r="I232" s="7"/>
      <c r="K232" s="7"/>
      <c r="L232" s="82"/>
      <c r="M232" s="82"/>
      <c r="O232" s="7"/>
      <c r="P232" s="7"/>
      <c r="Q232" s="82"/>
      <c r="S232" s="7"/>
      <c r="T232" s="7"/>
      <c r="U232" s="82"/>
      <c r="W232" s="7"/>
      <c r="X232" s="7"/>
      <c r="Y232" s="82"/>
    </row>
    <row r="233" spans="2:25" ht="21.75" customHeight="1">
      <c r="B233" s="7"/>
      <c r="C233" s="7"/>
      <c r="D233" s="8"/>
      <c r="E233" s="7"/>
      <c r="F233" s="7"/>
      <c r="G233" s="7"/>
      <c r="H233" s="7"/>
      <c r="I233" s="7"/>
      <c r="K233" s="7"/>
      <c r="L233" s="82"/>
      <c r="M233" s="82"/>
      <c r="O233" s="7"/>
      <c r="P233" s="7"/>
      <c r="Q233" s="82"/>
      <c r="S233" s="7"/>
      <c r="T233" s="7"/>
      <c r="U233" s="82"/>
      <c r="W233" s="7"/>
      <c r="X233" s="7"/>
      <c r="Y233" s="82"/>
    </row>
    <row r="234" spans="2:25" ht="21.75" customHeight="1">
      <c r="B234" s="7"/>
      <c r="C234" s="7"/>
      <c r="D234" s="8"/>
      <c r="E234" s="7"/>
      <c r="F234" s="7"/>
      <c r="G234" s="7"/>
      <c r="H234" s="7"/>
      <c r="I234" s="7"/>
      <c r="K234" s="7"/>
      <c r="L234" s="82"/>
      <c r="M234" s="82"/>
      <c r="O234" s="7"/>
      <c r="P234" s="7"/>
      <c r="Q234" s="82"/>
      <c r="S234" s="7"/>
      <c r="T234" s="7"/>
      <c r="U234" s="82"/>
      <c r="W234" s="7"/>
      <c r="X234" s="7"/>
      <c r="Y234" s="82"/>
    </row>
    <row r="235" spans="2:25" ht="21.75" customHeight="1">
      <c r="B235" s="7"/>
      <c r="C235" s="7"/>
      <c r="D235" s="8"/>
      <c r="E235" s="7"/>
      <c r="F235" s="7"/>
      <c r="G235" s="7"/>
      <c r="H235" s="7"/>
      <c r="I235" s="7"/>
      <c r="K235" s="7"/>
      <c r="L235" s="82"/>
      <c r="M235" s="82"/>
      <c r="O235" s="7"/>
      <c r="P235" s="7"/>
      <c r="Q235" s="82"/>
      <c r="S235" s="7"/>
      <c r="T235" s="7"/>
      <c r="U235" s="82"/>
      <c r="W235" s="7"/>
      <c r="X235" s="7"/>
      <c r="Y235" s="82"/>
    </row>
    <row r="236" spans="2:25" ht="21.75" customHeight="1">
      <c r="B236" s="7"/>
      <c r="C236" s="7"/>
      <c r="D236" s="8"/>
      <c r="E236" s="7"/>
      <c r="F236" s="7"/>
      <c r="G236" s="7"/>
      <c r="H236" s="7"/>
      <c r="I236" s="7"/>
      <c r="K236" s="7"/>
      <c r="L236" s="82"/>
      <c r="M236" s="82"/>
      <c r="O236" s="7"/>
      <c r="P236" s="7"/>
      <c r="Q236" s="82"/>
      <c r="S236" s="7"/>
      <c r="T236" s="7"/>
      <c r="U236" s="82"/>
      <c r="W236" s="7"/>
      <c r="X236" s="7"/>
      <c r="Y236" s="82"/>
    </row>
    <row r="237" spans="2:25" ht="21.75" customHeight="1">
      <c r="B237" s="7"/>
      <c r="C237" s="7"/>
      <c r="D237" s="8"/>
      <c r="E237" s="7"/>
      <c r="F237" s="7"/>
      <c r="G237" s="7"/>
      <c r="H237" s="7"/>
      <c r="I237" s="7"/>
      <c r="K237" s="7"/>
      <c r="L237" s="82"/>
      <c r="M237" s="82"/>
      <c r="O237" s="7"/>
      <c r="P237" s="7"/>
      <c r="Q237" s="82"/>
      <c r="S237" s="7"/>
      <c r="T237" s="7"/>
      <c r="U237" s="82"/>
      <c r="W237" s="7"/>
      <c r="X237" s="7"/>
      <c r="Y237" s="82"/>
    </row>
    <row r="238" spans="2:25" ht="21.75" customHeight="1">
      <c r="B238" s="7"/>
      <c r="C238" s="7"/>
      <c r="D238" s="8"/>
      <c r="E238" s="7"/>
      <c r="F238" s="7"/>
      <c r="G238" s="7"/>
      <c r="H238" s="7"/>
      <c r="I238" s="7"/>
      <c r="K238" s="7"/>
      <c r="L238" s="82"/>
      <c r="M238" s="82"/>
      <c r="O238" s="7"/>
      <c r="P238" s="7"/>
      <c r="Q238" s="82"/>
      <c r="S238" s="7"/>
      <c r="T238" s="7"/>
      <c r="U238" s="82"/>
      <c r="W238" s="7"/>
      <c r="X238" s="7"/>
      <c r="Y238" s="82"/>
    </row>
    <row r="239" spans="2:25" ht="21.75" customHeight="1">
      <c r="B239" s="7"/>
      <c r="C239" s="7"/>
      <c r="D239" s="8"/>
      <c r="E239" s="7"/>
      <c r="F239" s="7"/>
      <c r="G239" s="7"/>
      <c r="H239" s="7"/>
      <c r="I239" s="7"/>
      <c r="K239" s="7"/>
      <c r="L239" s="82"/>
      <c r="M239" s="82"/>
      <c r="O239" s="7"/>
      <c r="P239" s="7"/>
      <c r="Q239" s="82"/>
      <c r="S239" s="7"/>
      <c r="T239" s="7"/>
      <c r="U239" s="82"/>
      <c r="W239" s="7"/>
      <c r="X239" s="7"/>
      <c r="Y239" s="82"/>
    </row>
    <row r="240" spans="2:25" ht="21.75" customHeight="1">
      <c r="B240" s="7"/>
      <c r="C240" s="7"/>
      <c r="D240" s="8"/>
      <c r="E240" s="7"/>
      <c r="F240" s="7"/>
      <c r="G240" s="7"/>
      <c r="H240" s="7"/>
      <c r="I240" s="7"/>
      <c r="K240" s="7"/>
      <c r="L240" s="82"/>
      <c r="M240" s="82"/>
      <c r="O240" s="7"/>
      <c r="P240" s="7"/>
      <c r="Q240" s="82"/>
      <c r="S240" s="7"/>
      <c r="T240" s="7"/>
      <c r="U240" s="82"/>
      <c r="W240" s="7"/>
      <c r="X240" s="7"/>
      <c r="Y240" s="82"/>
    </row>
    <row r="241" spans="2:25" ht="21.75" customHeight="1">
      <c r="B241" s="7"/>
      <c r="C241" s="7"/>
      <c r="D241" s="8"/>
      <c r="E241" s="7"/>
      <c r="F241" s="7"/>
      <c r="G241" s="7"/>
      <c r="H241" s="7"/>
      <c r="I241" s="7"/>
      <c r="K241" s="7"/>
      <c r="L241" s="82"/>
      <c r="M241" s="82"/>
      <c r="O241" s="7"/>
      <c r="P241" s="7"/>
      <c r="Q241" s="82"/>
      <c r="S241" s="7"/>
      <c r="T241" s="7"/>
      <c r="U241" s="82"/>
      <c r="W241" s="7"/>
      <c r="X241" s="7"/>
      <c r="Y241" s="82"/>
    </row>
    <row r="242" spans="2:25" ht="21.75" customHeight="1">
      <c r="B242" s="7"/>
      <c r="C242" s="7"/>
      <c r="D242" s="8"/>
      <c r="E242" s="7"/>
      <c r="F242" s="7"/>
      <c r="G242" s="7"/>
      <c r="H242" s="7"/>
      <c r="I242" s="7"/>
      <c r="K242" s="7"/>
      <c r="L242" s="82"/>
      <c r="M242" s="82"/>
      <c r="O242" s="7"/>
      <c r="P242" s="7"/>
      <c r="Q242" s="82"/>
      <c r="S242" s="7"/>
      <c r="T242" s="7"/>
      <c r="U242" s="82"/>
      <c r="W242" s="7"/>
      <c r="X242" s="7"/>
      <c r="Y242" s="82"/>
    </row>
    <row r="243" spans="2:25" ht="21.75" customHeight="1">
      <c r="B243" s="7"/>
      <c r="C243" s="7"/>
      <c r="D243" s="8"/>
      <c r="E243" s="7"/>
      <c r="F243" s="7"/>
      <c r="G243" s="7"/>
      <c r="H243" s="7"/>
      <c r="I243" s="7"/>
      <c r="K243" s="7"/>
      <c r="L243" s="82"/>
      <c r="M243" s="82"/>
      <c r="O243" s="7"/>
      <c r="P243" s="7"/>
      <c r="Q243" s="82"/>
      <c r="S243" s="7"/>
      <c r="T243" s="7"/>
      <c r="U243" s="82"/>
      <c r="W243" s="7"/>
      <c r="X243" s="7"/>
      <c r="Y243" s="82"/>
    </row>
    <row r="244" spans="2:25" ht="21.75" customHeight="1">
      <c r="B244" s="7"/>
      <c r="C244" s="7"/>
      <c r="D244" s="8"/>
      <c r="E244" s="7"/>
      <c r="F244" s="7"/>
      <c r="G244" s="7"/>
      <c r="H244" s="7"/>
      <c r="I244" s="7"/>
      <c r="K244" s="7"/>
      <c r="L244" s="82"/>
      <c r="M244" s="82"/>
      <c r="O244" s="7"/>
      <c r="P244" s="7"/>
      <c r="Q244" s="82"/>
      <c r="S244" s="7"/>
      <c r="T244" s="7"/>
      <c r="U244" s="82"/>
      <c r="W244" s="7"/>
      <c r="X244" s="7"/>
      <c r="Y244" s="82"/>
    </row>
    <row r="245" spans="2:25" ht="21.75" customHeight="1">
      <c r="B245" s="7"/>
      <c r="C245" s="7"/>
      <c r="D245" s="8"/>
      <c r="E245" s="7"/>
      <c r="F245" s="7"/>
      <c r="G245" s="7"/>
      <c r="H245" s="7"/>
      <c r="I245" s="7"/>
      <c r="K245" s="7"/>
      <c r="L245" s="82"/>
      <c r="M245" s="82"/>
      <c r="O245" s="7"/>
      <c r="P245" s="7"/>
      <c r="Q245" s="82"/>
      <c r="S245" s="7"/>
      <c r="T245" s="7"/>
      <c r="U245" s="82"/>
      <c r="W245" s="7"/>
      <c r="X245" s="7"/>
      <c r="Y245" s="82"/>
    </row>
    <row r="246" spans="2:25" ht="21.75" customHeight="1">
      <c r="B246" s="7"/>
      <c r="C246" s="7"/>
      <c r="D246" s="8"/>
      <c r="E246" s="7"/>
      <c r="F246" s="7"/>
      <c r="G246" s="7"/>
      <c r="H246" s="7"/>
      <c r="I246" s="7"/>
      <c r="K246" s="7"/>
      <c r="L246" s="82"/>
      <c r="M246" s="82"/>
      <c r="O246" s="7"/>
      <c r="P246" s="7"/>
      <c r="Q246" s="82"/>
      <c r="S246" s="7"/>
      <c r="T246" s="7"/>
      <c r="U246" s="82"/>
      <c r="W246" s="7"/>
      <c r="X246" s="7"/>
      <c r="Y246" s="82"/>
    </row>
    <row r="247" spans="2:25" ht="21.75" customHeight="1">
      <c r="B247" s="7"/>
      <c r="C247" s="7"/>
      <c r="D247" s="8"/>
      <c r="E247" s="7"/>
      <c r="F247" s="7"/>
      <c r="G247" s="7"/>
      <c r="H247" s="7"/>
      <c r="I247" s="7"/>
      <c r="K247" s="7"/>
      <c r="L247" s="82"/>
      <c r="M247" s="82"/>
      <c r="O247" s="7"/>
      <c r="P247" s="7"/>
      <c r="Q247" s="82"/>
      <c r="S247" s="7"/>
      <c r="T247" s="7"/>
      <c r="U247" s="82"/>
      <c r="W247" s="7"/>
      <c r="X247" s="7"/>
      <c r="Y247" s="82"/>
    </row>
    <row r="248" spans="2:25" ht="21.75" customHeight="1">
      <c r="B248" s="7"/>
      <c r="C248" s="7"/>
      <c r="D248" s="8"/>
      <c r="E248" s="7"/>
      <c r="F248" s="7"/>
      <c r="G248" s="7"/>
      <c r="H248" s="7"/>
      <c r="I248" s="7"/>
      <c r="K248" s="7"/>
      <c r="L248" s="82"/>
      <c r="M248" s="82"/>
      <c r="O248" s="7"/>
      <c r="P248" s="7"/>
      <c r="Q248" s="82"/>
      <c r="S248" s="7"/>
      <c r="T248" s="7"/>
      <c r="U248" s="82"/>
      <c r="W248" s="7"/>
      <c r="X248" s="7"/>
      <c r="Y248" s="82"/>
    </row>
    <row r="249" spans="2:25" ht="21.75" customHeight="1">
      <c r="B249" s="7"/>
      <c r="C249" s="7"/>
      <c r="D249" s="8"/>
      <c r="E249" s="7"/>
      <c r="F249" s="7"/>
      <c r="G249" s="7"/>
      <c r="H249" s="7"/>
      <c r="I249" s="7"/>
      <c r="K249" s="7"/>
      <c r="L249" s="82"/>
      <c r="M249" s="82"/>
      <c r="O249" s="7"/>
      <c r="P249" s="7"/>
      <c r="Q249" s="82"/>
      <c r="S249" s="7"/>
      <c r="T249" s="7"/>
      <c r="U249" s="82"/>
      <c r="W249" s="7"/>
      <c r="X249" s="7"/>
      <c r="Y249" s="82"/>
    </row>
    <row r="250" spans="2:25" ht="21.75" customHeight="1">
      <c r="B250" s="7"/>
      <c r="C250" s="7"/>
      <c r="D250" s="8"/>
      <c r="E250" s="7"/>
      <c r="F250" s="7"/>
      <c r="G250" s="7"/>
      <c r="H250" s="7"/>
      <c r="I250" s="7"/>
      <c r="K250" s="7"/>
      <c r="L250" s="82"/>
      <c r="M250" s="82"/>
      <c r="O250" s="7"/>
      <c r="P250" s="7"/>
      <c r="Q250" s="82"/>
      <c r="S250" s="7"/>
      <c r="T250" s="7"/>
      <c r="U250" s="82"/>
      <c r="W250" s="7"/>
      <c r="X250" s="7"/>
      <c r="Y250" s="82"/>
    </row>
    <row r="251" spans="2:25" ht="21.75" customHeight="1">
      <c r="B251" s="7"/>
      <c r="C251" s="7"/>
      <c r="D251" s="8"/>
      <c r="E251" s="7"/>
      <c r="F251" s="7"/>
      <c r="G251" s="7"/>
      <c r="H251" s="7"/>
      <c r="I251" s="7"/>
      <c r="K251" s="7"/>
      <c r="L251" s="82"/>
      <c r="M251" s="82"/>
      <c r="O251" s="7"/>
      <c r="P251" s="7"/>
      <c r="Q251" s="82"/>
      <c r="S251" s="7"/>
      <c r="T251" s="7"/>
      <c r="U251" s="82"/>
      <c r="W251" s="7"/>
      <c r="X251" s="7"/>
      <c r="Y251" s="82"/>
    </row>
    <row r="252" spans="2:25" ht="21.75" customHeight="1">
      <c r="B252" s="7"/>
      <c r="C252" s="7"/>
      <c r="D252" s="8"/>
      <c r="E252" s="7"/>
      <c r="F252" s="7"/>
      <c r="G252" s="7"/>
      <c r="H252" s="7"/>
      <c r="I252" s="7"/>
      <c r="K252" s="7"/>
      <c r="L252" s="82"/>
      <c r="M252" s="82"/>
      <c r="O252" s="7"/>
      <c r="P252" s="7"/>
      <c r="Q252" s="82"/>
      <c r="S252" s="7"/>
      <c r="T252" s="7"/>
      <c r="U252" s="82"/>
      <c r="W252" s="7"/>
      <c r="X252" s="7"/>
      <c r="Y252" s="82"/>
    </row>
    <row r="253" spans="2:25" ht="21.75" customHeight="1">
      <c r="B253" s="7"/>
      <c r="C253" s="7"/>
      <c r="D253" s="8"/>
      <c r="E253" s="7"/>
      <c r="F253" s="7"/>
      <c r="G253" s="7"/>
      <c r="H253" s="7"/>
      <c r="I253" s="7"/>
      <c r="K253" s="7"/>
      <c r="L253" s="82"/>
      <c r="M253" s="82"/>
      <c r="O253" s="7"/>
      <c r="P253" s="7"/>
      <c r="Q253" s="82"/>
      <c r="S253" s="7"/>
      <c r="T253" s="7"/>
      <c r="U253" s="82"/>
      <c r="W253" s="7"/>
      <c r="X253" s="7"/>
      <c r="Y253" s="82"/>
    </row>
    <row r="254" spans="2:25" ht="21.75" customHeight="1">
      <c r="B254" s="7"/>
      <c r="C254" s="7"/>
      <c r="D254" s="8"/>
      <c r="E254" s="7"/>
      <c r="F254" s="7"/>
      <c r="G254" s="7"/>
      <c r="H254" s="7"/>
      <c r="I254" s="7"/>
      <c r="K254" s="7"/>
      <c r="L254" s="82"/>
      <c r="M254" s="82"/>
      <c r="O254" s="7"/>
      <c r="P254" s="7"/>
      <c r="Q254" s="82"/>
      <c r="S254" s="7"/>
      <c r="T254" s="7"/>
      <c r="U254" s="82"/>
      <c r="W254" s="7"/>
      <c r="X254" s="7"/>
      <c r="Y254" s="82"/>
    </row>
    <row r="255" spans="2:25" ht="21.75" customHeight="1">
      <c r="B255" s="7"/>
      <c r="C255" s="7"/>
      <c r="D255" s="8"/>
      <c r="E255" s="7"/>
      <c r="F255" s="7"/>
      <c r="G255" s="7"/>
      <c r="H255" s="7"/>
      <c r="I255" s="7"/>
      <c r="K255" s="7"/>
      <c r="L255" s="82"/>
      <c r="M255" s="82"/>
      <c r="O255" s="7"/>
      <c r="P255" s="7"/>
      <c r="Q255" s="82"/>
      <c r="S255" s="7"/>
      <c r="T255" s="7"/>
      <c r="U255" s="82"/>
      <c r="W255" s="7"/>
      <c r="X255" s="7"/>
      <c r="Y255" s="82"/>
    </row>
    <row r="256" spans="2:25" ht="21.75" customHeight="1">
      <c r="B256" s="7"/>
      <c r="C256" s="7"/>
      <c r="D256" s="8"/>
      <c r="E256" s="7"/>
      <c r="F256" s="7"/>
      <c r="G256" s="7"/>
      <c r="H256" s="7"/>
      <c r="I256" s="7"/>
      <c r="K256" s="7"/>
      <c r="L256" s="82"/>
      <c r="M256" s="82"/>
      <c r="O256" s="7"/>
      <c r="P256" s="7"/>
      <c r="Q256" s="82"/>
      <c r="S256" s="7"/>
      <c r="T256" s="7"/>
      <c r="U256" s="82"/>
      <c r="W256" s="7"/>
      <c r="X256" s="7"/>
      <c r="Y256" s="82"/>
    </row>
    <row r="257" spans="2:25" ht="21.75" customHeight="1">
      <c r="B257" s="7"/>
      <c r="C257" s="7"/>
      <c r="D257" s="8"/>
      <c r="E257" s="7"/>
      <c r="F257" s="7"/>
      <c r="G257" s="7"/>
      <c r="H257" s="7"/>
      <c r="I257" s="7"/>
      <c r="K257" s="7"/>
      <c r="L257" s="82"/>
      <c r="M257" s="82"/>
      <c r="O257" s="7"/>
      <c r="P257" s="7"/>
      <c r="Q257" s="82"/>
      <c r="S257" s="7"/>
      <c r="T257" s="7"/>
      <c r="U257" s="82"/>
      <c r="W257" s="7"/>
      <c r="X257" s="7"/>
      <c r="Y257" s="82"/>
    </row>
    <row r="258" spans="2:25" ht="21.75" customHeight="1">
      <c r="B258" s="7"/>
      <c r="C258" s="7"/>
      <c r="D258" s="8"/>
      <c r="E258" s="7"/>
      <c r="F258" s="7"/>
      <c r="G258" s="7"/>
      <c r="H258" s="7"/>
      <c r="I258" s="7"/>
      <c r="K258" s="7"/>
      <c r="L258" s="82"/>
      <c r="M258" s="82"/>
      <c r="O258" s="7"/>
      <c r="P258" s="7"/>
      <c r="Q258" s="82"/>
      <c r="S258" s="7"/>
      <c r="T258" s="7"/>
      <c r="U258" s="82"/>
      <c r="W258" s="7"/>
      <c r="X258" s="7"/>
      <c r="Y258" s="82"/>
    </row>
    <row r="259" spans="2:25" ht="21.75" customHeight="1">
      <c r="B259" s="7"/>
      <c r="C259" s="7"/>
      <c r="D259" s="8"/>
      <c r="E259" s="7"/>
      <c r="F259" s="7"/>
      <c r="G259" s="7"/>
      <c r="H259" s="7"/>
      <c r="I259" s="7"/>
      <c r="K259" s="7"/>
      <c r="L259" s="82"/>
      <c r="M259" s="82"/>
      <c r="O259" s="7"/>
      <c r="P259" s="7"/>
      <c r="Q259" s="82"/>
      <c r="S259" s="7"/>
      <c r="T259" s="7"/>
      <c r="U259" s="82"/>
      <c r="W259" s="7"/>
      <c r="X259" s="7"/>
      <c r="Y259" s="82"/>
    </row>
    <row r="260" spans="2:25" ht="21.75" customHeight="1">
      <c r="B260" s="7"/>
      <c r="C260" s="7"/>
      <c r="D260" s="8"/>
      <c r="E260" s="7"/>
      <c r="F260" s="7"/>
      <c r="G260" s="7"/>
      <c r="H260" s="7"/>
      <c r="I260" s="7"/>
      <c r="K260" s="7"/>
      <c r="L260" s="82"/>
      <c r="M260" s="82"/>
      <c r="O260" s="7"/>
      <c r="P260" s="7"/>
      <c r="Q260" s="82"/>
      <c r="S260" s="7"/>
      <c r="T260" s="7"/>
      <c r="U260" s="82"/>
      <c r="W260" s="7"/>
      <c r="X260" s="7"/>
      <c r="Y260" s="82"/>
    </row>
    <row r="261" spans="2:25" ht="21.75" customHeight="1">
      <c r="B261" s="7"/>
      <c r="C261" s="7"/>
      <c r="D261" s="8"/>
      <c r="E261" s="7"/>
      <c r="F261" s="7"/>
      <c r="G261" s="7"/>
      <c r="H261" s="7"/>
      <c r="I261" s="7"/>
      <c r="K261" s="7"/>
      <c r="L261" s="82"/>
      <c r="M261" s="82"/>
      <c r="O261" s="7"/>
      <c r="P261" s="7"/>
      <c r="Q261" s="82"/>
      <c r="S261" s="7"/>
      <c r="T261" s="7"/>
      <c r="U261" s="82"/>
      <c r="W261" s="7"/>
      <c r="X261" s="7"/>
      <c r="Y261" s="82"/>
    </row>
    <row r="262" spans="2:25" ht="21.75" customHeight="1">
      <c r="B262" s="7"/>
      <c r="C262" s="7"/>
      <c r="D262" s="8"/>
      <c r="E262" s="7"/>
      <c r="F262" s="7"/>
      <c r="G262" s="7"/>
      <c r="H262" s="7"/>
      <c r="I262" s="7"/>
      <c r="K262" s="7"/>
      <c r="L262" s="82"/>
      <c r="M262" s="82"/>
      <c r="O262" s="7"/>
      <c r="P262" s="7"/>
      <c r="Q262" s="82"/>
      <c r="S262" s="7"/>
      <c r="T262" s="7"/>
      <c r="U262" s="82"/>
      <c r="W262" s="7"/>
      <c r="X262" s="7"/>
      <c r="Y262" s="82"/>
    </row>
    <row r="263" spans="2:25" ht="21.75" customHeight="1">
      <c r="B263" s="7"/>
      <c r="C263" s="7"/>
      <c r="D263" s="8"/>
      <c r="E263" s="7"/>
      <c r="F263" s="7"/>
      <c r="G263" s="7"/>
      <c r="H263" s="7"/>
      <c r="I263" s="7"/>
      <c r="K263" s="7"/>
      <c r="L263" s="82"/>
      <c r="M263" s="82"/>
      <c r="O263" s="7"/>
      <c r="P263" s="7"/>
      <c r="Q263" s="82"/>
      <c r="S263" s="7"/>
      <c r="T263" s="7"/>
      <c r="U263" s="82"/>
      <c r="W263" s="7"/>
      <c r="X263" s="7"/>
      <c r="Y263" s="82"/>
    </row>
    <row r="264" spans="2:25" ht="21.75" customHeight="1">
      <c r="B264" s="7"/>
      <c r="C264" s="7"/>
      <c r="D264" s="8"/>
      <c r="E264" s="7"/>
      <c r="F264" s="7"/>
      <c r="G264" s="7"/>
      <c r="H264" s="7"/>
      <c r="I264" s="7"/>
      <c r="K264" s="7"/>
      <c r="L264" s="82"/>
      <c r="M264" s="82"/>
      <c r="O264" s="7"/>
      <c r="P264" s="7"/>
      <c r="Q264" s="82"/>
      <c r="S264" s="7"/>
      <c r="T264" s="7"/>
      <c r="U264" s="82"/>
      <c r="W264" s="7"/>
      <c r="X264" s="7"/>
      <c r="Y264" s="82"/>
    </row>
    <row r="265" spans="2:25" ht="21.75" customHeight="1">
      <c r="B265" s="7"/>
      <c r="C265" s="7"/>
      <c r="D265" s="8"/>
      <c r="E265" s="7"/>
      <c r="F265" s="7"/>
      <c r="G265" s="7"/>
      <c r="H265" s="7"/>
      <c r="I265" s="7"/>
      <c r="K265" s="7"/>
      <c r="L265" s="82"/>
      <c r="M265" s="82"/>
      <c r="O265" s="7"/>
      <c r="P265" s="7"/>
      <c r="Q265" s="82"/>
      <c r="S265" s="7"/>
      <c r="T265" s="7"/>
      <c r="U265" s="82"/>
      <c r="W265" s="7"/>
      <c r="X265" s="7"/>
      <c r="Y265" s="82"/>
    </row>
    <row r="266" spans="2:25" ht="21.75" customHeight="1">
      <c r="B266" s="7"/>
      <c r="C266" s="7"/>
      <c r="D266" s="8"/>
      <c r="E266" s="7"/>
      <c r="F266" s="7"/>
      <c r="G266" s="7"/>
      <c r="H266" s="7"/>
      <c r="I266" s="7"/>
      <c r="K266" s="7"/>
      <c r="L266" s="82"/>
      <c r="M266" s="82"/>
      <c r="O266" s="7"/>
      <c r="P266" s="7"/>
      <c r="Q266" s="82"/>
      <c r="S266" s="7"/>
      <c r="T266" s="7"/>
      <c r="U266" s="82"/>
      <c r="W266" s="7"/>
      <c r="X266" s="7"/>
      <c r="Y266" s="82"/>
    </row>
    <row r="267" spans="2:25" ht="21.75" customHeight="1">
      <c r="B267" s="7"/>
      <c r="C267" s="7"/>
      <c r="D267" s="8"/>
      <c r="E267" s="7"/>
      <c r="F267" s="7"/>
      <c r="G267" s="7"/>
      <c r="H267" s="7"/>
      <c r="I267" s="7"/>
      <c r="K267" s="7"/>
      <c r="L267" s="82"/>
      <c r="M267" s="82"/>
      <c r="O267" s="7"/>
      <c r="P267" s="7"/>
      <c r="Q267" s="82"/>
      <c r="S267" s="7"/>
      <c r="T267" s="7"/>
      <c r="U267" s="82"/>
      <c r="W267" s="7"/>
      <c r="X267" s="7"/>
      <c r="Y267" s="82"/>
    </row>
    <row r="268" spans="2:25" ht="21.75" customHeight="1">
      <c r="B268" s="7"/>
      <c r="C268" s="7"/>
      <c r="D268" s="8"/>
      <c r="E268" s="7"/>
      <c r="F268" s="7"/>
      <c r="G268" s="7"/>
      <c r="H268" s="7"/>
      <c r="I268" s="7"/>
      <c r="K268" s="7"/>
      <c r="L268" s="82"/>
      <c r="M268" s="82"/>
      <c r="O268" s="7"/>
      <c r="P268" s="7"/>
      <c r="Q268" s="82"/>
      <c r="S268" s="7"/>
      <c r="T268" s="7"/>
      <c r="U268" s="82"/>
      <c r="W268" s="7"/>
      <c r="X268" s="7"/>
      <c r="Y268" s="82"/>
    </row>
    <row r="269" spans="2:25" ht="21.75" customHeight="1">
      <c r="B269" s="7"/>
      <c r="C269" s="7"/>
      <c r="D269" s="8"/>
      <c r="E269" s="7"/>
      <c r="F269" s="7"/>
      <c r="G269" s="7"/>
      <c r="H269" s="7"/>
      <c r="I269" s="7"/>
      <c r="K269" s="7"/>
      <c r="L269" s="82"/>
      <c r="M269" s="82"/>
      <c r="O269" s="7"/>
      <c r="P269" s="7"/>
      <c r="Q269" s="82"/>
      <c r="S269" s="7"/>
      <c r="T269" s="7"/>
      <c r="U269" s="82"/>
      <c r="W269" s="7"/>
      <c r="X269" s="7"/>
      <c r="Y269" s="82"/>
    </row>
    <row r="270" spans="2:25" ht="21.75" customHeight="1">
      <c r="B270" s="7"/>
      <c r="C270" s="7"/>
      <c r="D270" s="8"/>
      <c r="E270" s="7"/>
      <c r="F270" s="7"/>
      <c r="G270" s="7"/>
      <c r="H270" s="7"/>
      <c r="I270" s="7"/>
      <c r="K270" s="7"/>
      <c r="L270" s="82"/>
      <c r="M270" s="82"/>
      <c r="O270" s="7"/>
      <c r="P270" s="7"/>
      <c r="Q270" s="82"/>
      <c r="S270" s="7"/>
      <c r="T270" s="7"/>
      <c r="U270" s="82"/>
      <c r="W270" s="7"/>
      <c r="X270" s="7"/>
      <c r="Y270" s="82"/>
    </row>
    <row r="271" spans="2:25" ht="21.75" customHeight="1">
      <c r="B271" s="7"/>
      <c r="C271" s="7"/>
      <c r="D271" s="8"/>
      <c r="E271" s="7"/>
      <c r="F271" s="7"/>
      <c r="G271" s="7"/>
      <c r="H271" s="7"/>
      <c r="I271" s="7"/>
      <c r="K271" s="7"/>
      <c r="L271" s="82"/>
      <c r="M271" s="82"/>
      <c r="O271" s="7"/>
      <c r="P271" s="7"/>
      <c r="Q271" s="82"/>
      <c r="S271" s="7"/>
      <c r="T271" s="7"/>
      <c r="U271" s="82"/>
      <c r="W271" s="7"/>
      <c r="X271" s="7"/>
      <c r="Y271" s="82"/>
    </row>
    <row r="272" spans="2:25" ht="21.75" customHeight="1">
      <c r="B272" s="7"/>
      <c r="C272" s="7"/>
      <c r="D272" s="8"/>
      <c r="E272" s="7"/>
      <c r="F272" s="7"/>
      <c r="G272" s="7"/>
      <c r="H272" s="7"/>
      <c r="I272" s="7"/>
      <c r="K272" s="7"/>
      <c r="L272" s="82"/>
      <c r="M272" s="82"/>
      <c r="O272" s="7"/>
      <c r="P272" s="7"/>
      <c r="Q272" s="82"/>
      <c r="S272" s="7"/>
      <c r="T272" s="7"/>
      <c r="U272" s="82"/>
      <c r="W272" s="7"/>
      <c r="X272" s="7"/>
      <c r="Y272" s="82"/>
    </row>
    <row r="273" spans="2:25" ht="21.75" customHeight="1">
      <c r="B273" s="7"/>
      <c r="C273" s="7"/>
      <c r="D273" s="8"/>
      <c r="E273" s="7"/>
      <c r="F273" s="7"/>
      <c r="G273" s="7"/>
      <c r="H273" s="7"/>
      <c r="I273" s="7"/>
      <c r="K273" s="7"/>
      <c r="L273" s="82"/>
      <c r="M273" s="82"/>
      <c r="O273" s="7"/>
      <c r="P273" s="7"/>
      <c r="Q273" s="82"/>
      <c r="S273" s="7"/>
      <c r="T273" s="7"/>
      <c r="U273" s="82"/>
      <c r="W273" s="7"/>
      <c r="X273" s="7"/>
      <c r="Y273" s="82"/>
    </row>
    <row r="274" spans="2:25" ht="21.75" customHeight="1">
      <c r="B274" s="7"/>
      <c r="C274" s="7"/>
      <c r="D274" s="8"/>
      <c r="E274" s="7"/>
      <c r="F274" s="7"/>
      <c r="G274" s="7"/>
      <c r="H274" s="7"/>
      <c r="I274" s="7"/>
      <c r="K274" s="7"/>
      <c r="L274" s="82"/>
      <c r="M274" s="82"/>
      <c r="O274" s="7"/>
      <c r="P274" s="7"/>
      <c r="Q274" s="82"/>
      <c r="S274" s="7"/>
      <c r="T274" s="7"/>
      <c r="U274" s="82"/>
      <c r="W274" s="7"/>
      <c r="X274" s="7"/>
      <c r="Y274" s="82"/>
    </row>
    <row r="275" spans="2:25" ht="21.75" customHeight="1">
      <c r="B275" s="7"/>
      <c r="C275" s="7"/>
      <c r="D275" s="8"/>
      <c r="E275" s="7"/>
      <c r="F275" s="7"/>
      <c r="G275" s="7"/>
      <c r="H275" s="7"/>
      <c r="I275" s="7"/>
      <c r="K275" s="7"/>
      <c r="L275" s="82"/>
      <c r="M275" s="82"/>
      <c r="O275" s="7"/>
      <c r="P275" s="7"/>
      <c r="Q275" s="82"/>
      <c r="S275" s="7"/>
      <c r="T275" s="7"/>
      <c r="U275" s="82"/>
      <c r="W275" s="7"/>
      <c r="X275" s="7"/>
      <c r="Y275" s="82"/>
    </row>
    <row r="276" spans="2:25" ht="21.75" customHeight="1">
      <c r="B276" s="7"/>
      <c r="C276" s="7"/>
      <c r="D276" s="8"/>
      <c r="E276" s="7"/>
      <c r="F276" s="7"/>
      <c r="G276" s="7"/>
      <c r="H276" s="7"/>
      <c r="I276" s="7"/>
      <c r="K276" s="7"/>
      <c r="L276" s="82"/>
      <c r="M276" s="82"/>
      <c r="O276" s="7"/>
      <c r="P276" s="7"/>
      <c r="Q276" s="82"/>
      <c r="S276" s="7"/>
      <c r="T276" s="7"/>
      <c r="U276" s="82"/>
      <c r="W276" s="7"/>
      <c r="X276" s="7"/>
      <c r="Y276" s="82"/>
    </row>
    <row r="277" spans="2:25" ht="21.75" customHeight="1">
      <c r="B277" s="7"/>
      <c r="C277" s="7"/>
      <c r="D277" s="8"/>
      <c r="E277" s="7"/>
      <c r="F277" s="7"/>
      <c r="G277" s="7"/>
      <c r="H277" s="7"/>
      <c r="I277" s="7"/>
      <c r="K277" s="7"/>
      <c r="L277" s="82"/>
      <c r="M277" s="82"/>
      <c r="O277" s="7"/>
      <c r="P277" s="7"/>
      <c r="Q277" s="82"/>
      <c r="S277" s="7"/>
      <c r="T277" s="7"/>
      <c r="U277" s="82"/>
      <c r="W277" s="7"/>
      <c r="X277" s="7"/>
      <c r="Y277" s="82"/>
    </row>
    <row r="278" spans="2:25" ht="21.75" customHeight="1">
      <c r="B278" s="7"/>
      <c r="C278" s="7"/>
      <c r="D278" s="8"/>
      <c r="E278" s="7"/>
      <c r="F278" s="7"/>
      <c r="G278" s="7"/>
      <c r="H278" s="7"/>
      <c r="I278" s="7"/>
      <c r="K278" s="7"/>
      <c r="L278" s="82"/>
      <c r="M278" s="82"/>
      <c r="O278" s="7"/>
      <c r="P278" s="7"/>
      <c r="Q278" s="82"/>
      <c r="S278" s="7"/>
      <c r="T278" s="7"/>
      <c r="U278" s="82"/>
      <c r="W278" s="7"/>
      <c r="X278" s="7"/>
      <c r="Y278" s="82"/>
    </row>
    <row r="279" spans="2:25" ht="21.75" customHeight="1">
      <c r="B279" s="7"/>
      <c r="C279" s="7"/>
      <c r="D279" s="8"/>
      <c r="E279" s="7"/>
      <c r="F279" s="7"/>
      <c r="G279" s="7"/>
      <c r="H279" s="7"/>
      <c r="I279" s="7"/>
      <c r="K279" s="7"/>
      <c r="L279" s="82"/>
      <c r="M279" s="82"/>
      <c r="O279" s="7"/>
      <c r="P279" s="7"/>
      <c r="Q279" s="82"/>
      <c r="S279" s="7"/>
      <c r="T279" s="7"/>
      <c r="U279" s="82"/>
      <c r="W279" s="7"/>
      <c r="X279" s="7"/>
      <c r="Y279" s="82"/>
    </row>
    <row r="280" spans="2:25" ht="21.75" customHeight="1">
      <c r="B280" s="7"/>
      <c r="C280" s="7"/>
      <c r="D280" s="8"/>
      <c r="E280" s="7"/>
      <c r="F280" s="7"/>
      <c r="G280" s="7"/>
      <c r="H280" s="7"/>
      <c r="I280" s="7"/>
      <c r="K280" s="7"/>
      <c r="L280" s="82"/>
      <c r="M280" s="82"/>
      <c r="O280" s="7"/>
      <c r="P280" s="7"/>
      <c r="Q280" s="82"/>
      <c r="S280" s="7"/>
      <c r="T280" s="7"/>
      <c r="U280" s="82"/>
      <c r="W280" s="7"/>
      <c r="X280" s="7"/>
      <c r="Y280" s="82"/>
    </row>
    <row r="281" spans="2:25" ht="21.75" customHeight="1">
      <c r="B281" s="7"/>
      <c r="C281" s="7"/>
      <c r="D281" s="8"/>
      <c r="E281" s="7"/>
      <c r="F281" s="7"/>
      <c r="G281" s="7"/>
      <c r="H281" s="7"/>
      <c r="I281" s="7"/>
      <c r="K281" s="7"/>
      <c r="L281" s="82"/>
      <c r="M281" s="82"/>
      <c r="O281" s="7"/>
      <c r="P281" s="7"/>
      <c r="Q281" s="82"/>
      <c r="S281" s="7"/>
      <c r="T281" s="7"/>
      <c r="U281" s="82"/>
      <c r="W281" s="7"/>
      <c r="X281" s="7"/>
      <c r="Y281" s="82"/>
    </row>
    <row r="282" spans="2:25" ht="21.75" customHeight="1">
      <c r="B282" s="7"/>
      <c r="C282" s="7"/>
      <c r="D282" s="8"/>
      <c r="E282" s="7"/>
      <c r="F282" s="7"/>
      <c r="G282" s="7"/>
      <c r="H282" s="7"/>
      <c r="I282" s="7"/>
      <c r="K282" s="7"/>
      <c r="L282" s="82"/>
      <c r="M282" s="82"/>
      <c r="O282" s="7"/>
      <c r="P282" s="7"/>
      <c r="Q282" s="82"/>
      <c r="S282" s="7"/>
      <c r="T282" s="7"/>
      <c r="U282" s="82"/>
      <c r="W282" s="7"/>
      <c r="X282" s="7"/>
      <c r="Y282" s="82"/>
    </row>
    <row r="283" spans="2:25" ht="21.75" customHeight="1">
      <c r="B283" s="7"/>
      <c r="C283" s="7"/>
      <c r="D283" s="8"/>
      <c r="E283" s="7"/>
      <c r="F283" s="7"/>
      <c r="G283" s="7"/>
      <c r="H283" s="7"/>
      <c r="I283" s="7"/>
      <c r="K283" s="7"/>
      <c r="L283" s="82"/>
      <c r="M283" s="82"/>
      <c r="O283" s="7"/>
      <c r="P283" s="7"/>
      <c r="Q283" s="82"/>
      <c r="S283" s="7"/>
      <c r="T283" s="7"/>
      <c r="U283" s="82"/>
      <c r="W283" s="7"/>
      <c r="X283" s="7"/>
      <c r="Y283" s="82"/>
    </row>
    <row r="284" spans="2:25" ht="21.75" customHeight="1">
      <c r="B284" s="7"/>
      <c r="C284" s="7"/>
      <c r="D284" s="8"/>
      <c r="E284" s="7"/>
      <c r="F284" s="7"/>
      <c r="G284" s="7"/>
      <c r="H284" s="7"/>
      <c r="I284" s="7"/>
      <c r="K284" s="7"/>
      <c r="L284" s="82"/>
      <c r="M284" s="82"/>
      <c r="O284" s="7"/>
      <c r="P284" s="7"/>
      <c r="Q284" s="82"/>
      <c r="S284" s="7"/>
      <c r="T284" s="7"/>
      <c r="U284" s="82"/>
      <c r="W284" s="7"/>
      <c r="X284" s="7"/>
      <c r="Y284" s="82"/>
    </row>
    <row r="285" spans="2:25" ht="21.75" customHeight="1">
      <c r="B285" s="7"/>
      <c r="C285" s="7"/>
      <c r="D285" s="8"/>
      <c r="E285" s="7"/>
      <c r="F285" s="7"/>
      <c r="G285" s="7"/>
      <c r="H285" s="7"/>
      <c r="I285" s="7"/>
      <c r="K285" s="7"/>
      <c r="L285" s="82"/>
      <c r="M285" s="82"/>
      <c r="O285" s="7"/>
      <c r="P285" s="7"/>
      <c r="Q285" s="82"/>
      <c r="S285" s="7"/>
      <c r="T285" s="7"/>
      <c r="U285" s="82"/>
      <c r="W285" s="7"/>
      <c r="X285" s="7"/>
      <c r="Y285" s="82"/>
    </row>
    <row r="286" spans="2:25" ht="21.75" customHeight="1">
      <c r="B286" s="7"/>
      <c r="C286" s="7"/>
      <c r="D286" s="8"/>
      <c r="E286" s="7"/>
      <c r="F286" s="7"/>
      <c r="G286" s="7"/>
      <c r="H286" s="7"/>
      <c r="I286" s="7"/>
      <c r="K286" s="7"/>
      <c r="L286" s="82"/>
      <c r="M286" s="82"/>
      <c r="O286" s="7"/>
      <c r="P286" s="7"/>
      <c r="Q286" s="82"/>
      <c r="S286" s="7"/>
      <c r="T286" s="7"/>
      <c r="U286" s="82"/>
      <c r="W286" s="7"/>
      <c r="X286" s="7"/>
      <c r="Y286" s="82"/>
    </row>
    <row r="287" spans="2:25" ht="21.75" customHeight="1">
      <c r="B287" s="7"/>
      <c r="C287" s="7"/>
      <c r="D287" s="8"/>
      <c r="E287" s="7"/>
      <c r="F287" s="7"/>
      <c r="G287" s="7"/>
      <c r="H287" s="7"/>
      <c r="I287" s="7"/>
      <c r="K287" s="7"/>
      <c r="L287" s="82"/>
      <c r="M287" s="82"/>
      <c r="O287" s="7"/>
      <c r="P287" s="7"/>
      <c r="Q287" s="82"/>
      <c r="S287" s="7"/>
      <c r="T287" s="7"/>
      <c r="U287" s="82"/>
      <c r="W287" s="7"/>
      <c r="X287" s="7"/>
      <c r="Y287" s="82"/>
    </row>
    <row r="288" spans="2:25" ht="21.75" customHeight="1">
      <c r="B288" s="7"/>
      <c r="C288" s="7"/>
      <c r="D288" s="8"/>
      <c r="E288" s="7"/>
      <c r="F288" s="7"/>
      <c r="G288" s="7"/>
      <c r="H288" s="7"/>
      <c r="I288" s="7"/>
      <c r="K288" s="7"/>
      <c r="L288" s="82"/>
      <c r="M288" s="82"/>
      <c r="O288" s="7"/>
      <c r="P288" s="7"/>
      <c r="Q288" s="82"/>
      <c r="S288" s="7"/>
      <c r="T288" s="7"/>
      <c r="U288" s="82"/>
      <c r="W288" s="7"/>
      <c r="X288" s="7"/>
      <c r="Y288" s="82"/>
    </row>
    <row r="289" spans="2:25" ht="21.75" customHeight="1">
      <c r="B289" s="7"/>
      <c r="C289" s="7"/>
      <c r="D289" s="8"/>
      <c r="E289" s="7"/>
      <c r="F289" s="7"/>
      <c r="G289" s="7"/>
      <c r="H289" s="7"/>
      <c r="I289" s="7"/>
      <c r="K289" s="7"/>
      <c r="L289" s="82"/>
      <c r="M289" s="82"/>
      <c r="O289" s="7"/>
      <c r="P289" s="7"/>
      <c r="Q289" s="82"/>
      <c r="S289" s="7"/>
      <c r="T289" s="7"/>
      <c r="U289" s="82"/>
      <c r="W289" s="7"/>
      <c r="X289" s="7"/>
      <c r="Y289" s="82"/>
    </row>
    <row r="290" spans="2:25" ht="21.75" customHeight="1">
      <c r="B290" s="7"/>
      <c r="C290" s="7"/>
      <c r="D290" s="8"/>
      <c r="E290" s="7"/>
      <c r="F290" s="7"/>
      <c r="G290" s="7"/>
      <c r="H290" s="7"/>
      <c r="I290" s="7"/>
      <c r="K290" s="7"/>
      <c r="L290" s="82"/>
      <c r="M290" s="82"/>
      <c r="O290" s="7"/>
      <c r="P290" s="7"/>
      <c r="Q290" s="82"/>
      <c r="S290" s="7"/>
      <c r="T290" s="7"/>
      <c r="U290" s="82"/>
      <c r="W290" s="7"/>
      <c r="X290" s="7"/>
      <c r="Y290" s="82"/>
    </row>
    <row r="291" spans="2:25" ht="21.75" customHeight="1">
      <c r="B291" s="7"/>
      <c r="C291" s="7"/>
      <c r="D291" s="8"/>
      <c r="E291" s="7"/>
      <c r="F291" s="7"/>
      <c r="G291" s="7"/>
      <c r="H291" s="7"/>
      <c r="I291" s="7"/>
      <c r="K291" s="7"/>
      <c r="L291" s="82"/>
      <c r="M291" s="82"/>
      <c r="O291" s="7"/>
      <c r="P291" s="7"/>
      <c r="Q291" s="82"/>
      <c r="S291" s="7"/>
      <c r="T291" s="7"/>
      <c r="U291" s="82"/>
      <c r="W291" s="7"/>
      <c r="X291" s="7"/>
      <c r="Y291" s="82"/>
    </row>
    <row r="292" spans="3:16" ht="21.75" customHeight="1">
      <c r="C292" s="7"/>
      <c r="D292" s="8"/>
      <c r="E292" s="7"/>
      <c r="F292" s="7"/>
      <c r="G292" s="7"/>
      <c r="H292" s="7"/>
      <c r="I292" s="7"/>
      <c r="K292" s="7"/>
      <c r="L292" s="82"/>
      <c r="M292" s="82"/>
      <c r="O292" s="7"/>
      <c r="P292" s="7"/>
    </row>
    <row r="293" spans="3:16" ht="21.75" customHeight="1">
      <c r="C293" s="7"/>
      <c r="D293" s="8"/>
      <c r="E293" s="7"/>
      <c r="F293" s="7"/>
      <c r="G293" s="7"/>
      <c r="H293" s="7"/>
      <c r="I293" s="7"/>
      <c r="K293" s="7"/>
      <c r="L293" s="82"/>
      <c r="M293" s="82"/>
      <c r="O293" s="7"/>
      <c r="P293" s="7"/>
    </row>
    <row r="294" spans="3:16" ht="21.75" customHeight="1">
      <c r="C294" s="7"/>
      <c r="D294" s="8"/>
      <c r="E294" s="7"/>
      <c r="F294" s="7"/>
      <c r="G294" s="7"/>
      <c r="H294" s="7"/>
      <c r="I294" s="7"/>
      <c r="K294" s="7"/>
      <c r="L294" s="82"/>
      <c r="M294" s="82"/>
      <c r="O294" s="7"/>
      <c r="P294" s="7"/>
    </row>
    <row r="295" spans="3:16" ht="21.75" customHeight="1">
      <c r="C295" s="7"/>
      <c r="D295" s="8"/>
      <c r="E295" s="7"/>
      <c r="F295" s="7"/>
      <c r="G295" s="7"/>
      <c r="H295" s="7"/>
      <c r="I295" s="7"/>
      <c r="K295" s="7"/>
      <c r="L295" s="82"/>
      <c r="M295" s="82"/>
      <c r="O295" s="7"/>
      <c r="P295" s="7"/>
    </row>
    <row r="296" spans="3:16" ht="21.75" customHeight="1">
      <c r="C296" s="7"/>
      <c r="D296" s="8"/>
      <c r="E296" s="7"/>
      <c r="F296" s="7"/>
      <c r="G296" s="7"/>
      <c r="H296" s="7"/>
      <c r="I296" s="7"/>
      <c r="K296" s="7"/>
      <c r="L296" s="82"/>
      <c r="M296" s="82"/>
      <c r="O296" s="7"/>
      <c r="P296" s="7"/>
    </row>
    <row r="297" spans="3:16" ht="21.75" customHeight="1">
      <c r="C297" s="7"/>
      <c r="D297" s="8"/>
      <c r="E297" s="7"/>
      <c r="F297" s="7"/>
      <c r="G297" s="7"/>
      <c r="H297" s="7"/>
      <c r="I297" s="7"/>
      <c r="K297" s="7"/>
      <c r="L297" s="82"/>
      <c r="M297" s="82"/>
      <c r="O297" s="7"/>
      <c r="P297" s="7"/>
    </row>
  </sheetData>
  <sheetProtection/>
  <mergeCells count="65">
    <mergeCell ref="B9:B15"/>
    <mergeCell ref="C9:D15"/>
    <mergeCell ref="C50:G50"/>
    <mergeCell ref="C30:D30"/>
    <mergeCell ref="C31:D31"/>
    <mergeCell ref="C32:D32"/>
    <mergeCell ref="C26:D26"/>
    <mergeCell ref="C24:D24"/>
    <mergeCell ref="C25:D25"/>
    <mergeCell ref="C23:D23"/>
    <mergeCell ref="B16:B22"/>
    <mergeCell ref="B23:B29"/>
    <mergeCell ref="C21:D22"/>
    <mergeCell ref="C28:D29"/>
    <mergeCell ref="C16:D16"/>
    <mergeCell ref="C17:D17"/>
    <mergeCell ref="C18:D18"/>
    <mergeCell ref="C19:D19"/>
    <mergeCell ref="C20:D20"/>
    <mergeCell ref="B30:B34"/>
    <mergeCell ref="C33:D34"/>
    <mergeCell ref="C49:H49"/>
    <mergeCell ref="O48:P48"/>
    <mergeCell ref="B35:B45"/>
    <mergeCell ref="K50:L50"/>
    <mergeCell ref="O60:P60"/>
    <mergeCell ref="K53:L53"/>
    <mergeCell ref="M53:N53"/>
    <mergeCell ref="O61:P61"/>
    <mergeCell ref="C53:H53"/>
    <mergeCell ref="S47:T47"/>
    <mergeCell ref="K48:L48"/>
    <mergeCell ref="O49:P49"/>
    <mergeCell ref="C47:H47"/>
    <mergeCell ref="K61:L61"/>
    <mergeCell ref="K59:L59"/>
    <mergeCell ref="K60:L60"/>
    <mergeCell ref="O52:P52"/>
    <mergeCell ref="C7:X7"/>
    <mergeCell ref="C36:D36"/>
    <mergeCell ref="C8:D8"/>
    <mergeCell ref="C42:D45"/>
    <mergeCell ref="S46:T46"/>
    <mergeCell ref="K49:L49"/>
    <mergeCell ref="O59:P59"/>
    <mergeCell ref="E8:F8"/>
    <mergeCell ref="G8:H8"/>
    <mergeCell ref="C48:H48"/>
    <mergeCell ref="C51:H51"/>
    <mergeCell ref="C37:D41"/>
    <mergeCell ref="W47:X47"/>
    <mergeCell ref="C27:D27"/>
    <mergeCell ref="O51:P51"/>
    <mergeCell ref="W46:X46"/>
    <mergeCell ref="S48:T48"/>
    <mergeCell ref="W48:X48"/>
    <mergeCell ref="M58:N58"/>
    <mergeCell ref="K58:L58"/>
    <mergeCell ref="O53:P53"/>
    <mergeCell ref="O58:P58"/>
    <mergeCell ref="C35:D35"/>
    <mergeCell ref="K51:L51"/>
    <mergeCell ref="K52:L52"/>
    <mergeCell ref="C52:H52"/>
    <mergeCell ref="C58:I61"/>
  </mergeCells>
  <conditionalFormatting sqref="R46:R48 K8:P8 K46:P46 R36:S36 V36:W36 K35:O35 N38:P40 N41 P41 P35:P36 N36:O37 K36:M45 N42:P45 R37:T45 V37:X45 N48:N52 R8:T35 V8:X35 Y8:Z45 Q8:Q45 U8:U45">
    <cfRule type="cellIs" priority="34" dxfId="0" operator="equal" stopIfTrue="1">
      <formula>"X"</formula>
    </cfRule>
  </conditionalFormatting>
  <conditionalFormatting sqref="P37">
    <cfRule type="cellIs" priority="18" dxfId="0" operator="equal" stopIfTrue="1">
      <formula>"X"</formula>
    </cfRule>
  </conditionalFormatting>
  <conditionalFormatting sqref="T36">
    <cfRule type="cellIs" priority="15" dxfId="0" operator="equal" stopIfTrue="1">
      <formula>"X"</formula>
    </cfRule>
  </conditionalFormatting>
  <conditionalFormatting sqref="X36">
    <cfRule type="cellIs" priority="12" dxfId="0" operator="equal" stopIfTrue="1">
      <formula>"X"</formula>
    </cfRule>
  </conditionalFormatting>
  <conditionalFormatting sqref="K31:K33 N30:P33 K23:P28 K9:P14 K16:O21">
    <cfRule type="cellIs" priority="7" dxfId="0" operator="equal" stopIfTrue="1">
      <formula>"X"</formula>
    </cfRule>
  </conditionalFormatting>
  <conditionalFormatting sqref="K34:P34">
    <cfRule type="cellIs" priority="6" dxfId="0" operator="equal" stopIfTrue="1">
      <formula>"X"</formula>
    </cfRule>
  </conditionalFormatting>
  <conditionalFormatting sqref="K29:P29">
    <cfRule type="cellIs" priority="5" dxfId="0" operator="equal" stopIfTrue="1">
      <formula>"X"</formula>
    </cfRule>
  </conditionalFormatting>
  <conditionalFormatting sqref="K22:P22">
    <cfRule type="cellIs" priority="4" dxfId="0" operator="equal" stopIfTrue="1">
      <formula>"X"</formula>
    </cfRule>
  </conditionalFormatting>
  <conditionalFormatting sqref="K15:P15">
    <cfRule type="cellIs" priority="3" dxfId="0" operator="equal" stopIfTrue="1">
      <formula>"X"</formula>
    </cfRule>
  </conditionalFormatting>
  <conditionalFormatting sqref="K30:M30 L31:M33">
    <cfRule type="cellIs" priority="2" dxfId="0" operator="equal" stopIfTrue="1">
      <formula>"X"</formula>
    </cfRule>
  </conditionalFormatting>
  <printOptions/>
  <pageMargins left="0.67" right="0.79" top="0.35433070866141736" bottom="0.4724409448818898" header="0.35433070866141736" footer="0.4724409448818898"/>
  <pageSetup fitToHeight="1" fitToWidth="1" horizontalDpi="600" verticalDpi="600" orientation="portrait" paperSize="8" scale="3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Eskom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MullerR</dc:creator>
  <cp:keywords/>
  <dc:description/>
  <cp:lastModifiedBy>Charity Samutela</cp:lastModifiedBy>
  <cp:lastPrinted>2019-02-28T10:44:40Z</cp:lastPrinted>
  <dcterms:created xsi:type="dcterms:W3CDTF">2004-11-02T06:54:15Z</dcterms:created>
  <dcterms:modified xsi:type="dcterms:W3CDTF">2021-08-11T12:39:24Z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0x010100EE6BB730D72A0749AC5015496B357F04</vt:lpwstr>
  </property>
  <property fmtid="{D5CDD505-2E9C-101B-9397-08002B2CF9AE}" pid="3" name="Sourcing Strategy">
    <vt:lpwstr>Formal Tendering</vt:lpwstr>
  </property>
  <property fmtid="{D5CDD505-2E9C-101B-9397-08002B2CF9AE}" pid="4" name="Category">
    <vt:lpwstr>Enquiry</vt:lpwstr>
  </property>
  <property fmtid="{D5CDD505-2E9C-101B-9397-08002B2CF9AE}" pid="5" name="Checklist">
    <vt:lpwstr>11</vt:lpwstr>
  </property>
  <property fmtid="{D5CDD505-2E9C-101B-9397-08002B2CF9AE}" pid="6" name="Contract Number0">
    <vt:lpwstr>PSE449</vt:lpwstr>
  </property>
  <property fmtid="{D5CDD505-2E9C-101B-9397-08002B2CF9AE}" pid="7" name="Order">
    <vt:lpwstr>635700.000000000</vt:lpwstr>
  </property>
  <property fmtid="{D5CDD505-2E9C-101B-9397-08002B2CF9AE}" pid="8" name="PR Number">
    <vt:lpwstr/>
  </property>
  <property fmtid="{D5CDD505-2E9C-101B-9397-08002B2CF9AE}" pid="9" name="Enquiry Number">
    <vt:lpwstr>PSE449</vt:lpwstr>
  </property>
  <property fmtid="{D5CDD505-2E9C-101B-9397-08002B2CF9AE}" pid="10" name="Buyer0">
    <vt:lpwstr>KHOLO MASHOENE</vt:lpwstr>
  </property>
  <property fmtid="{D5CDD505-2E9C-101B-9397-08002B2CF9AE}" pid="11" name="Scope of Work">
    <vt:lpwstr>Electrical installation work during project and modification execution on KOU Plant</vt:lpwstr>
  </property>
  <property fmtid="{D5CDD505-2E9C-101B-9397-08002B2CF9AE}" pid="12" name="Filing Index (Main)">
    <vt:lpwstr>D) Enquiry (RFQ/RFP/Invitation to Tender)</vt:lpwstr>
  </property>
  <property fmtid="{D5CDD505-2E9C-101B-9397-08002B2CF9AE}" pid="13" name="Status">
    <vt:lpwstr>In Progress</vt:lpwstr>
  </property>
  <property fmtid="{D5CDD505-2E9C-101B-9397-08002B2CF9AE}" pid="14" name="Filing Index (Secondary)">
    <vt:lpwstr/>
  </property>
  <property fmtid="{D5CDD505-2E9C-101B-9397-08002B2CF9AE}" pid="15" name="Contract End Date">
    <vt:lpwstr/>
  </property>
  <property fmtid="{D5CDD505-2E9C-101B-9397-08002B2CF9AE}" pid="16" name="Company">
    <vt:lpwstr/>
  </property>
  <property fmtid="{D5CDD505-2E9C-101B-9397-08002B2CF9AE}" pid="17" name="Emergency Buy0">
    <vt:lpwstr/>
  </property>
</Properties>
</file>